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kathrinholstein/Tresorit/proCURE/WP3_Training material/Toolbox/EN/"/>
    </mc:Choice>
  </mc:AlternateContent>
  <xr:revisionPtr revIDLastSave="0" documentId="8_{ED551B70-5021-3347-A332-FB1C79BC02DF}" xr6:coauthVersionLast="47" xr6:coauthVersionMax="47" xr10:uidLastSave="{00000000-0000-0000-0000-000000000000}"/>
  <bookViews>
    <workbookView xWindow="0" yWindow="500" windowWidth="28800" windowHeight="16120" activeTab="3" xr2:uid="{00000000-000D-0000-FFFF-FFFF00000000}"/>
  </bookViews>
  <sheets>
    <sheet name="Evaluating of offers" sheetId="1" r:id="rId1"/>
    <sheet name="Examples evaluation" sheetId="2" r:id="rId2"/>
    <sheet name="Example LCC transport" sheetId="3" r:id="rId3"/>
    <sheet name="Explanatory not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8OFuLOJijc7yVZ9TC4TS0ynnKfp6bnWYPdWyyu5NrG8="/>
    </ext>
  </extLst>
</workbook>
</file>

<file path=xl/calcChain.xml><?xml version="1.0" encoding="utf-8"?>
<calcChain xmlns="http://schemas.openxmlformats.org/spreadsheetml/2006/main">
  <c r="L23" i="1" l="1"/>
  <c r="K23" i="1"/>
  <c r="J23" i="1"/>
  <c r="L22" i="1"/>
  <c r="K22" i="1"/>
  <c r="J22" i="1"/>
  <c r="F31" i="3" l="1"/>
  <c r="O29" i="3"/>
  <c r="N29" i="3"/>
  <c r="M29" i="3"/>
  <c r="L29" i="3"/>
  <c r="K29" i="3"/>
  <c r="J29" i="3"/>
  <c r="I23" i="3"/>
  <c r="I30" i="3" s="1"/>
  <c r="L30" i="3" s="1"/>
  <c r="O30" i="3" s="1"/>
  <c r="I22" i="3"/>
  <c r="F13" i="3" s="1"/>
  <c r="I13" i="3" s="1"/>
  <c r="L13" i="3" s="1"/>
  <c r="I21" i="3"/>
  <c r="E13" i="3" s="1"/>
  <c r="D14" i="3"/>
  <c r="G13" i="3"/>
  <c r="K12" i="3"/>
  <c r="J12" i="3"/>
  <c r="M12" i="3" s="1"/>
  <c r="I12" i="3"/>
  <c r="L12" i="3" s="1"/>
  <c r="L14" i="3" s="1"/>
  <c r="H12" i="3"/>
  <c r="D24" i="2"/>
  <c r="M23" i="2"/>
  <c r="L23" i="2"/>
  <c r="K23" i="2"/>
  <c r="J23" i="2"/>
  <c r="I23" i="2"/>
  <c r="H23" i="2"/>
  <c r="K22" i="2"/>
  <c r="J22" i="2"/>
  <c r="M22" i="2" s="1"/>
  <c r="I22" i="2"/>
  <c r="L22" i="2" s="1"/>
  <c r="H22" i="2"/>
  <c r="J21" i="2"/>
  <c r="M21" i="2" s="1"/>
  <c r="I21" i="2"/>
  <c r="L21" i="2" s="1"/>
  <c r="L24" i="2" s="1"/>
  <c r="H21" i="2"/>
  <c r="K21" i="2" s="1"/>
  <c r="K24" i="2" s="1"/>
  <c r="D15" i="2"/>
  <c r="M14" i="2"/>
  <c r="L14" i="2"/>
  <c r="K14" i="2"/>
  <c r="M13" i="2"/>
  <c r="L13" i="2"/>
  <c r="K13" i="2"/>
  <c r="J12" i="2"/>
  <c r="M12" i="2" s="1"/>
  <c r="M15" i="2" s="1"/>
  <c r="I12" i="2"/>
  <c r="L12" i="2" s="1"/>
  <c r="L15" i="2" s="1"/>
  <c r="H12" i="2"/>
  <c r="K12" i="2" s="1"/>
  <c r="K15" i="2" s="1"/>
  <c r="F24" i="1"/>
  <c r="O23" i="1"/>
  <c r="N23" i="1"/>
  <c r="M23" i="1"/>
  <c r="O22" i="1"/>
  <c r="N22" i="1"/>
  <c r="M22" i="1"/>
  <c r="D15" i="1"/>
  <c r="J14" i="1"/>
  <c r="M14" i="1" s="1"/>
  <c r="I14" i="1"/>
  <c r="L14" i="1" s="1"/>
  <c r="H14" i="1"/>
  <c r="K14" i="1" s="1"/>
  <c r="J13" i="1"/>
  <c r="M13" i="1" s="1"/>
  <c r="I13" i="1"/>
  <c r="L13" i="1" s="1"/>
  <c r="H13" i="1"/>
  <c r="K13" i="1" s="1"/>
  <c r="J12" i="1"/>
  <c r="M12" i="1" s="1"/>
  <c r="I12" i="1"/>
  <c r="L12" i="1" s="1"/>
  <c r="H12" i="1"/>
  <c r="K12" i="1" s="1"/>
  <c r="J11" i="1"/>
  <c r="M11" i="1" s="1"/>
  <c r="I11" i="1"/>
  <c r="L11" i="1" s="1"/>
  <c r="H11" i="1"/>
  <c r="K11" i="1" s="1"/>
  <c r="N24" i="1" l="1"/>
  <c r="M15" i="1"/>
  <c r="O24" i="1"/>
  <c r="M24" i="1"/>
  <c r="L15" i="1"/>
  <c r="M24" i="2"/>
  <c r="M31" i="3"/>
  <c r="K14" i="3"/>
  <c r="N31" i="3"/>
  <c r="K15" i="1"/>
  <c r="J13" i="3"/>
  <c r="M13" i="3" s="1"/>
  <c r="M14" i="3" s="1"/>
  <c r="H13" i="3"/>
  <c r="K13" i="3" s="1"/>
  <c r="O31" i="3"/>
  <c r="H30" i="3"/>
  <c r="K30" i="3" s="1"/>
  <c r="N30" i="3" s="1"/>
  <c r="G30" i="3"/>
  <c r="J30" i="3" s="1"/>
  <c r="M30" i="3" s="1"/>
</calcChain>
</file>

<file path=xl/sharedStrings.xml><?xml version="1.0" encoding="utf-8"?>
<sst xmlns="http://schemas.openxmlformats.org/spreadsheetml/2006/main" count="213" uniqueCount="93">
  <si>
    <t>Approaches to Evaluating of offers in a tender</t>
  </si>
  <si>
    <t>Award Criterium</t>
  </si>
  <si>
    <t>Calculation formula</t>
  </si>
  <si>
    <t>Weighting</t>
  </si>
  <si>
    <t>Offer conditions</t>
  </si>
  <si>
    <t>Scoring</t>
  </si>
  <si>
    <t>Evaluation</t>
  </si>
  <si>
    <t>Offer 1</t>
  </si>
  <si>
    <t>Offer 2</t>
  </si>
  <si>
    <t>Offer 3</t>
  </si>
  <si>
    <t>Price</t>
  </si>
  <si>
    <t>Minimum value * 100 / bidder value</t>
  </si>
  <si>
    <t>Award criteria 1</t>
  </si>
  <si>
    <t>School grade</t>
  </si>
  <si>
    <t>Award criteria 2</t>
  </si>
  <si>
    <t>Bidder value * 100 / maximum value</t>
  </si>
  <si>
    <t>Award criteria 3</t>
  </si>
  <si>
    <t>Binary scale</t>
  </si>
  <si>
    <t>Total</t>
  </si>
  <si>
    <t>The offer with the highest score is best</t>
  </si>
  <si>
    <t>Advanced approaches</t>
  </si>
  <si>
    <t>X value</t>
  </si>
  <si>
    <t>Y value</t>
  </si>
  <si>
    <t>Award criteria 4</t>
  </si>
  <si>
    <r>
      <rPr>
        <sz val="11"/>
        <color rgb="FF000000"/>
        <rFont val="Arial"/>
        <family val="2"/>
      </rPr>
      <t xml:space="preserve">Number of points = (Bidder value - Y) / (X - Y) x 100)
</t>
    </r>
    <r>
      <rPr>
        <i/>
        <sz val="11"/>
        <color rgb="FF000000"/>
        <rFont val="Arial"/>
        <family val="2"/>
      </rPr>
      <t xml:space="preserve">a) Offers with the value </t>
    </r>
    <r>
      <rPr>
        <b/>
        <i/>
        <sz val="11"/>
        <color rgb="FF000000"/>
        <rFont val="Arial"/>
        <family val="2"/>
      </rPr>
      <t>X or more</t>
    </r>
    <r>
      <rPr>
        <i/>
        <sz val="11"/>
        <color rgb="FF000000"/>
        <rFont val="Arial"/>
        <family val="2"/>
      </rPr>
      <t xml:space="preserve"> receive the maximum score of 100 points.
b) Offers with the value </t>
    </r>
    <r>
      <rPr>
        <b/>
        <i/>
        <sz val="11"/>
        <color rgb="FF000000"/>
        <rFont val="Arial"/>
        <family val="2"/>
      </rPr>
      <t xml:space="preserve">Y or less </t>
    </r>
    <r>
      <rPr>
        <i/>
        <sz val="11"/>
        <color rgb="FF000000"/>
        <rFont val="Arial"/>
        <family val="2"/>
      </rPr>
      <t>receive 0 points.
c) For offers with values between X and Y, the score is calculated using linear interpolation between these two thresholds.</t>
    </r>
  </si>
  <si>
    <t xml:space="preserve">Award criteria 5 </t>
  </si>
  <si>
    <r>
      <rPr>
        <sz val="11"/>
        <color rgb="FF000000"/>
        <rFont val="Arial"/>
        <family val="2"/>
      </rPr>
      <t xml:space="preserve">Number of points = (Y-Bidder value) / (Y - X) x 100)
</t>
    </r>
    <r>
      <rPr>
        <i/>
        <sz val="11"/>
        <color rgb="FF000000"/>
        <rFont val="Arial"/>
        <family val="2"/>
      </rPr>
      <t>a) Offers with the value</t>
    </r>
    <r>
      <rPr>
        <b/>
        <i/>
        <sz val="11"/>
        <color rgb="FF000000"/>
        <rFont val="Arial"/>
        <family val="2"/>
      </rPr>
      <t xml:space="preserve"> X or less</t>
    </r>
    <r>
      <rPr>
        <i/>
        <sz val="11"/>
        <color rgb="FF000000"/>
        <rFont val="Arial"/>
        <family val="2"/>
      </rPr>
      <t xml:space="preserve"> receive the maximum score of 100 points.
b) Offers with the value </t>
    </r>
    <r>
      <rPr>
        <b/>
        <i/>
        <sz val="11"/>
        <color rgb="FF000000"/>
        <rFont val="Arial"/>
        <family val="2"/>
      </rPr>
      <t>Y or more</t>
    </r>
    <r>
      <rPr>
        <i/>
        <sz val="11"/>
        <color rgb="FF000000"/>
        <rFont val="Arial"/>
        <family val="2"/>
      </rPr>
      <t xml:space="preserve"> receive 0 points.
c) For offers with values between X and Y, the score is calculated using linear interpolation between these two thresholds</t>
    </r>
    <r>
      <rPr>
        <sz val="11"/>
        <color rgb="FF000000"/>
        <rFont val="Arial"/>
        <family val="2"/>
      </rPr>
      <t>.</t>
    </r>
  </si>
  <si>
    <t>Examples for evaluation of offers (tenders)</t>
  </si>
  <si>
    <t>Example: Office Material</t>
  </si>
  <si>
    <t>Refillability</t>
  </si>
  <si>
    <t>yes</t>
  </si>
  <si>
    <t>no</t>
  </si>
  <si>
    <t>Waterbased solvent</t>
  </si>
  <si>
    <t>Offer 3 is the best offer</t>
  </si>
  <si>
    <t>Example: Catering Services</t>
  </si>
  <si>
    <t>v</t>
  </si>
  <si>
    <t>Jury decision (test meal)</t>
  </si>
  <si>
    <t>satisfactory</t>
  </si>
  <si>
    <t>good</t>
  </si>
  <si>
    <t>very good</t>
  </si>
  <si>
    <t>Percentage of organic food</t>
  </si>
  <si>
    <t>Offer 2 is the best offer</t>
  </si>
  <si>
    <t>Applying the Evaluation Approaches: Sample Offers</t>
  </si>
  <si>
    <r>
      <rPr>
        <b/>
        <sz val="11"/>
        <color rgb="FF000000"/>
        <rFont val="Arial"/>
        <family val="2"/>
      </rPr>
      <t>Lifecycle Costs Transport: GHG</t>
    </r>
    <r>
      <rPr>
        <b/>
        <sz val="8"/>
        <color rgb="FF000000"/>
        <rFont val="Arial"/>
        <family val="2"/>
      </rPr>
      <t>TR</t>
    </r>
    <r>
      <rPr>
        <b/>
        <sz val="11"/>
        <color rgb="FF000000"/>
        <rFont val="Arial"/>
        <family val="2"/>
      </rPr>
      <t xml:space="preserve"> of the offer</t>
    </r>
  </si>
  <si>
    <t>Minimum value * 100 / bidder value (relative scoring method)</t>
  </si>
  <si>
    <r>
      <rPr>
        <b/>
        <sz val="16"/>
        <color rgb="FF035854"/>
        <rFont val="Arial"/>
        <family val="2"/>
      </rPr>
      <t>Calculation of the GHG</t>
    </r>
    <r>
      <rPr>
        <b/>
        <sz val="10"/>
        <color rgb="FF035854"/>
        <rFont val="Arial"/>
        <family val="2"/>
      </rPr>
      <t>TR</t>
    </r>
    <r>
      <rPr>
        <b/>
        <sz val="16"/>
        <color rgb="FF035854"/>
        <rFont val="Arial"/>
        <family val="2"/>
      </rPr>
      <t xml:space="preserve"> of the different offers </t>
    </r>
  </si>
  <si>
    <r>
      <rPr>
        <b/>
        <sz val="11"/>
        <color theme="1"/>
        <rFont val="Arial"/>
        <family val="2"/>
      </rPr>
      <t>Emission factor (EF</t>
    </r>
    <r>
      <rPr>
        <b/>
        <sz val="7"/>
        <color theme="1"/>
        <rFont val="Arial"/>
        <family val="2"/>
      </rPr>
      <t>V</t>
    </r>
    <r>
      <rPr>
        <b/>
        <sz val="11"/>
        <color theme="1"/>
        <rFont val="Arial"/>
        <family val="2"/>
      </rPr>
      <t>) of vehicles intended for use under the contract (kg CO</t>
    </r>
    <r>
      <rPr>
        <b/>
        <sz val="8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/tkm)</t>
    </r>
  </si>
  <si>
    <t>Proportion of trips made by the vehicle</t>
  </si>
  <si>
    <t>Distance (D) in km</t>
  </si>
  <si>
    <r>
      <rPr>
        <b/>
        <sz val="11"/>
        <color theme="1"/>
        <rFont val="Arial"/>
        <family val="2"/>
      </rPr>
      <t>Calculation of GHG</t>
    </r>
    <r>
      <rPr>
        <b/>
        <sz val="8"/>
        <color theme="1"/>
        <rFont val="Arial"/>
        <family val="2"/>
      </rPr>
      <t xml:space="preserve">TR </t>
    </r>
    <r>
      <rPr>
        <b/>
        <sz val="12"/>
        <color theme="1"/>
        <rFont val="Arial"/>
        <family val="2"/>
      </rPr>
      <t>(kg CO</t>
    </r>
    <r>
      <rPr>
        <b/>
        <sz val="9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)</t>
    </r>
  </si>
  <si>
    <t>Vehicle 1</t>
  </si>
  <si>
    <t>Vehicle 2</t>
  </si>
  <si>
    <t>Example 4: Lifecycle Costs Transport</t>
  </si>
  <si>
    <t>Offe 1</t>
  </si>
  <si>
    <r>
      <rPr>
        <b/>
        <sz val="11"/>
        <color rgb="FF000000"/>
        <rFont val="Arial"/>
        <family val="2"/>
      </rPr>
      <t>Lifecycle Costs Transport: GHG</t>
    </r>
    <r>
      <rPr>
        <b/>
        <sz val="8"/>
        <color rgb="FF000000"/>
        <rFont val="Arial"/>
        <family val="2"/>
      </rPr>
      <t>TR</t>
    </r>
    <r>
      <rPr>
        <b/>
        <sz val="11"/>
        <color rgb="FF000000"/>
        <rFont val="Arial"/>
        <family val="2"/>
      </rPr>
      <t xml:space="preserve"> of the offer</t>
    </r>
  </si>
  <si>
    <r>
      <rPr>
        <sz val="12"/>
        <color rgb="FF000000"/>
        <rFont val="Aptos"/>
        <family val="2"/>
      </rPr>
      <t xml:space="preserve">Number of points = (Y-Bidder value) / (Y - X) x 100)
</t>
    </r>
    <r>
      <rPr>
        <i/>
        <sz val="12"/>
        <color rgb="FF000000"/>
        <rFont val="Aptos"/>
        <family val="2"/>
      </rPr>
      <t>a) Offers with CO₂ emissions of 20 kg (value X) or less receive the max. score of 100 points.
b) Offers with CO₂ emissions of 80 kg (value Y) or more receive 0 points.
c) For offers with emissions between 20 kg and 80 kg, the score is calculated using linear interpolation between these two thresholds.</t>
    </r>
  </si>
  <si>
    <t>Approaches to evaluating an offer</t>
  </si>
  <si>
    <t>1.</t>
  </si>
  <si>
    <t>School grade: For criteria that can only be described qualitatively, the following table can be used for evaluation:</t>
  </si>
  <si>
    <t>0 Points</t>
  </si>
  <si>
    <t>insufficient, not available, does not apply</t>
  </si>
  <si>
    <t>30 Points</t>
  </si>
  <si>
    <t>sufficient, with major deficiencies</t>
  </si>
  <si>
    <t>50 Points</t>
  </si>
  <si>
    <t>satisfactory, with minor defects</t>
  </si>
  <si>
    <t>80 Points</t>
  </si>
  <si>
    <t>good, fully realisable</t>
  </si>
  <si>
    <t>sufficient</t>
  </si>
  <si>
    <t>100 Points</t>
  </si>
  <si>
    <t>very good, meets the ideal requirements</t>
  </si>
  <si>
    <t>insufficient</t>
  </si>
  <si>
    <t>2.</t>
  </si>
  <si>
    <t>For criteria where high values lead to a more favourable valuation (e. g. % of organic food)</t>
  </si>
  <si>
    <t>a)</t>
  </si>
  <si>
    <t>Relative Scoring:</t>
  </si>
  <si>
    <t>Number of points = 100 x bidder value / maximum value</t>
  </si>
  <si>
    <t>b)</t>
  </si>
  <si>
    <t>Absolute Scoring:</t>
  </si>
  <si>
    <t>Number of points = (Bidder value - Y) / (X - Y) x 100)</t>
  </si>
  <si>
    <t>a) Offers with the value X or more receive the maximum score of 100 points.
b) Offers with the value Y or less receive 0 points.
c) For offers with values between X and Y, the score is calculated using linear interpolation between these two thresholds.</t>
  </si>
  <si>
    <t>3.</t>
  </si>
  <si>
    <t>For criteria for which low values lead to a more favourable evaluation (price)</t>
  </si>
  <si>
    <t>Number of points = 100 x minimum value / bidder value</t>
  </si>
  <si>
    <t>Number of points = (Y-Bidder value) / (Y - X) x 100)</t>
  </si>
  <si>
    <t>a) Offers with the value X or less receive the maximum score of 100 points.
b) Offers with the value Y or more receive 0 points.
c) For offers with values between X and Y, the score is calculated using linear interpolation between these two thresholds.</t>
  </si>
  <si>
    <t>4.</t>
  </si>
  <si>
    <t>Binary scale: For criteria that only allow two possible values ("Yes/No", "Pass/Fail",), the following table can be used for evaluation:</t>
  </si>
  <si>
    <t>No, Fail, Non Compliant</t>
  </si>
  <si>
    <t>Yes, Pass, Compliant</t>
  </si>
  <si>
    <t>Weighting (%)</t>
  </si>
  <si>
    <t>Weighting  (%)</t>
  </si>
  <si>
    <t>Transpor-ted mass (m) in t</t>
  </si>
  <si>
    <t>Example: Lifecycle Costs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</si>
</sst>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€&quot;_-;\-* #,##0\ &quot;€&quot;_-;_-* &quot;-&quot;??\ &quot;€&quot;_-;_-@"/>
  </numFmts>
  <fonts count="40" x14ac:knownFonts="1">
    <font>
      <sz val="10"/>
      <color theme="1"/>
      <name val="Arial"/>
      <scheme val="minor"/>
    </font>
    <font>
      <sz val="10"/>
      <color theme="1"/>
      <name val="Aptos"/>
      <family val="2"/>
    </font>
    <font>
      <b/>
      <sz val="26"/>
      <color rgb="FF035854"/>
      <name val="Arial"/>
      <family val="2"/>
    </font>
    <font>
      <b/>
      <sz val="26"/>
      <color rgb="FF035854"/>
      <name val="Aptos"/>
      <family val="2"/>
    </font>
    <font>
      <b/>
      <sz val="16"/>
      <color rgb="FF035854"/>
      <name val="Aptos"/>
      <family val="2"/>
    </font>
    <font>
      <b/>
      <sz val="11"/>
      <color theme="1"/>
      <name val="Aptos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b/>
      <sz val="11"/>
      <color rgb="FF000000"/>
      <name val="Arial"/>
      <family val="2"/>
    </font>
    <font>
      <b/>
      <sz val="11"/>
      <color rgb="FF000000"/>
      <name val="Aptos"/>
      <family val="2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sz val="12"/>
      <color rgb="FF000000"/>
      <name val="Arial"/>
      <family val="2"/>
    </font>
    <font>
      <b/>
      <sz val="12"/>
      <color theme="1"/>
      <name val="Aptos"/>
      <family val="2"/>
    </font>
    <font>
      <b/>
      <i/>
      <sz val="11"/>
      <color rgb="FFFF000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ptos"/>
      <family val="2"/>
    </font>
    <font>
      <b/>
      <i/>
      <sz val="10"/>
      <color rgb="FFFF0000"/>
      <name val="Arial"/>
      <family val="2"/>
    </font>
    <font>
      <b/>
      <sz val="16"/>
      <color rgb="FF035854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ptos"/>
      <family val="2"/>
    </font>
    <font>
      <b/>
      <sz val="12"/>
      <color theme="1"/>
      <name val="Arial"/>
      <family val="2"/>
    </font>
    <font>
      <i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35854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i/>
      <sz val="12"/>
      <color rgb="FF000000"/>
      <name val="Aptos"/>
      <family val="2"/>
    </font>
    <font>
      <sz val="12"/>
      <name val="Arial"/>
      <family val="2"/>
    </font>
    <font>
      <b/>
      <sz val="26"/>
      <color rgb="FF035854"/>
      <name val="Aptos"/>
    </font>
    <font>
      <b/>
      <sz val="10"/>
      <color theme="1"/>
      <name val="Aptos"/>
    </font>
  </fonts>
  <fills count="7">
    <fill>
      <patternFill patternType="none"/>
    </fill>
    <fill>
      <patternFill patternType="gray125"/>
    </fill>
    <fill>
      <patternFill patternType="solid">
        <fgColor rgb="FF89C4CD"/>
        <bgColor rgb="FF89C4CD"/>
      </patternFill>
    </fill>
    <fill>
      <patternFill patternType="solid">
        <fgColor rgb="FFABABAB"/>
        <bgColor rgb="FFABABAB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9" xfId="0" applyFont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 wrapText="1" readingOrder="1"/>
    </xf>
    <xf numFmtId="0" fontId="10" fillId="0" borderId="12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 vertical="center" wrapText="1" readingOrder="1"/>
    </xf>
    <xf numFmtId="0" fontId="10" fillId="0" borderId="14" xfId="0" applyFont="1" applyBorder="1" applyAlignment="1">
      <alignment horizontal="center" vertical="center" wrapText="1" readingOrder="1"/>
    </xf>
    <xf numFmtId="0" fontId="10" fillId="0" borderId="1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9" xfId="0" applyFont="1" applyBorder="1" applyAlignment="1">
      <alignment horizontal="left" vertical="center" wrapText="1" readingOrder="1"/>
    </xf>
    <xf numFmtId="1" fontId="12" fillId="0" borderId="14" xfId="0" applyNumberFormat="1" applyFont="1" applyBorder="1" applyAlignment="1">
      <alignment horizontal="center" vertical="center" wrapText="1" readingOrder="1"/>
    </xf>
    <xf numFmtId="1" fontId="12" fillId="0" borderId="10" xfId="0" applyNumberFormat="1" applyFont="1" applyBorder="1" applyAlignment="1">
      <alignment horizontal="center" vertical="center" wrapText="1" readingOrder="1"/>
    </xf>
    <xf numFmtId="1" fontId="12" fillId="0" borderId="13" xfId="0" applyNumberFormat="1" applyFont="1" applyBorder="1" applyAlignment="1">
      <alignment horizontal="center" vertical="center" wrapText="1" readingOrder="1"/>
    </xf>
    <xf numFmtId="1" fontId="12" fillId="0" borderId="15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horizontal="left" vertical="center" wrapText="1" readingOrder="1"/>
    </xf>
    <xf numFmtId="0" fontId="12" fillId="0" borderId="0" xfId="0" applyFont="1" applyAlignment="1">
      <alignment horizontal="center" vertical="center" wrapText="1" readingOrder="1"/>
    </xf>
    <xf numFmtId="9" fontId="12" fillId="0" borderId="0" xfId="0" applyNumberFormat="1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1" fontId="12" fillId="0" borderId="0" xfId="0" applyNumberFormat="1" applyFont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2" fillId="0" borderId="13" xfId="0" applyFont="1" applyBorder="1" applyAlignment="1">
      <alignment horizontal="center" vertical="center" wrapText="1" readingOrder="1"/>
    </xf>
    <xf numFmtId="0" fontId="12" fillId="0" borderId="14" xfId="0" applyFont="1" applyBorder="1" applyAlignment="1">
      <alignment horizontal="center" vertical="center" wrapText="1" readingOrder="1"/>
    </xf>
    <xf numFmtId="0" fontId="12" fillId="0" borderId="1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wrapText="1" readingOrder="1"/>
    </xf>
    <xf numFmtId="0" fontId="10" fillId="0" borderId="9" xfId="0" applyFont="1" applyBorder="1" applyAlignment="1">
      <alignment horizontal="left" vertical="center" wrapText="1" readingOrder="1"/>
    </xf>
    <xf numFmtId="0" fontId="9" fillId="0" borderId="10" xfId="0" applyFont="1" applyBorder="1" applyAlignment="1">
      <alignment horizontal="center" wrapText="1" readingOrder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9" fontId="15" fillId="3" borderId="18" xfId="0" applyNumberFormat="1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1" fontId="15" fillId="3" borderId="21" xfId="0" applyNumberFormat="1" applyFont="1" applyFill="1" applyBorder="1" applyAlignment="1">
      <alignment horizontal="center" vertical="center" wrapText="1"/>
    </xf>
    <xf numFmtId="1" fontId="15" fillId="3" borderId="17" xfId="0" applyNumberFormat="1" applyFont="1" applyFill="1" applyBorder="1" applyAlignment="1">
      <alignment horizontal="center" vertical="center" wrapText="1"/>
    </xf>
    <xf numFmtId="1" fontId="15" fillId="3" borderId="2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9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6" fillId="2" borderId="23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left" vertical="center" wrapText="1" readingOrder="1"/>
    </xf>
    <xf numFmtId="1" fontId="12" fillId="0" borderId="25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9" fillId="0" borderId="10" xfId="0" applyFont="1" applyBorder="1" applyAlignment="1">
      <alignment horizontal="left" wrapText="1" readingOrder="1"/>
    </xf>
    <xf numFmtId="9" fontId="15" fillId="3" borderId="17" xfId="0" applyNumberFormat="1" applyFont="1" applyFill="1" applyBorder="1" applyAlignment="1">
      <alignment horizontal="center" vertical="center" wrapText="1"/>
    </xf>
    <xf numFmtId="9" fontId="15" fillId="3" borderId="2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0" fillId="0" borderId="0" xfId="0" applyFont="1" applyAlignment="1">
      <alignment wrapText="1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 readingOrder="1"/>
    </xf>
    <xf numFmtId="0" fontId="9" fillId="0" borderId="24" xfId="0" applyFont="1" applyBorder="1" applyAlignment="1">
      <alignment horizontal="center" vertical="center" wrapText="1" readingOrder="1"/>
    </xf>
    <xf numFmtId="0" fontId="13" fillId="0" borderId="12" xfId="0" applyFont="1" applyBorder="1" applyAlignment="1">
      <alignment horizontal="left" vertical="center" wrapText="1" readingOrder="1"/>
    </xf>
    <xf numFmtId="0" fontId="12" fillId="0" borderId="24" xfId="0" applyFont="1" applyBorder="1" applyAlignment="1">
      <alignment horizontal="center" vertical="center" wrapText="1" readingOrder="1"/>
    </xf>
    <xf numFmtId="0" fontId="15" fillId="3" borderId="34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9" fontId="15" fillId="3" borderId="34" xfId="0" applyNumberFormat="1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1" fontId="15" fillId="3" borderId="38" xfId="0" applyNumberFormat="1" applyFont="1" applyFill="1" applyBorder="1" applyAlignment="1">
      <alignment horizontal="center" vertical="center" wrapText="1"/>
    </xf>
    <xf numFmtId="1" fontId="15" fillId="3" borderId="36" xfId="0" applyNumberFormat="1" applyFont="1" applyFill="1" applyBorder="1" applyAlignment="1">
      <alignment horizontal="center" vertical="center" wrapText="1"/>
    </xf>
    <xf numFmtId="1" fontId="15" fillId="3" borderId="37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5" fillId="2" borderId="39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wrapText="1" readingOrder="1"/>
    </xf>
    <xf numFmtId="0" fontId="9" fillId="0" borderId="24" xfId="0" applyFont="1" applyBorder="1" applyAlignment="1">
      <alignment horizontal="center" wrapText="1" readingOrder="1"/>
    </xf>
    <xf numFmtId="0" fontId="9" fillId="0" borderId="40" xfId="0" applyFont="1" applyBorder="1" applyAlignment="1">
      <alignment horizontal="center" wrapText="1" readingOrder="1"/>
    </xf>
    <xf numFmtId="0" fontId="10" fillId="0" borderId="41" xfId="0" applyFont="1" applyBorder="1" applyAlignment="1">
      <alignment horizontal="center" vertical="center" wrapText="1" readingOrder="1"/>
    </xf>
    <xf numFmtId="0" fontId="10" fillId="0" borderId="42" xfId="0" applyFont="1" applyBorder="1" applyAlignment="1">
      <alignment horizontal="center" vertical="center" wrapText="1" readingOrder="1"/>
    </xf>
    <xf numFmtId="0" fontId="10" fillId="0" borderId="43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left" wrapText="1" readingOrder="1"/>
    </xf>
    <xf numFmtId="0" fontId="9" fillId="0" borderId="0" xfId="0" applyFont="1" applyAlignment="1">
      <alignment horizontal="center" wrapText="1" readingOrder="1"/>
    </xf>
    <xf numFmtId="0" fontId="15" fillId="3" borderId="35" xfId="0" applyFont="1" applyFill="1" applyBorder="1" applyAlignment="1">
      <alignment horizontal="left" vertical="center" wrapText="1"/>
    </xf>
    <xf numFmtId="9" fontId="15" fillId="3" borderId="44" xfId="0" applyNumberFormat="1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left" vertical="center" wrapText="1"/>
    </xf>
    <xf numFmtId="0" fontId="15" fillId="3" borderId="36" xfId="0" applyFont="1" applyFill="1" applyBorder="1" applyAlignment="1">
      <alignment horizontal="left" vertical="center" wrapText="1"/>
    </xf>
    <xf numFmtId="0" fontId="15" fillId="3" borderId="37" xfId="0" applyFont="1" applyFill="1" applyBorder="1" applyAlignment="1">
      <alignment horizontal="left" vertical="center" wrapText="1"/>
    </xf>
    <xf numFmtId="0" fontId="22" fillId="0" borderId="0" xfId="0" applyFont="1" applyAlignment="1">
      <alignment vertical="top"/>
    </xf>
    <xf numFmtId="0" fontId="5" fillId="2" borderId="45" xfId="0" applyFont="1" applyFill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 readingOrder="1"/>
    </xf>
    <xf numFmtId="0" fontId="23" fillId="0" borderId="0" xfId="0" applyFont="1"/>
    <xf numFmtId="0" fontId="11" fillId="0" borderId="12" xfId="0" applyFont="1" applyBorder="1" applyAlignment="1">
      <alignment horizontal="left" vertical="center" wrapText="1" readingOrder="1"/>
    </xf>
    <xf numFmtId="9" fontId="15" fillId="3" borderId="36" xfId="0" applyNumberFormat="1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 readingOrder="1"/>
    </xf>
    <xf numFmtId="0" fontId="13" fillId="0" borderId="46" xfId="0" applyFont="1" applyBorder="1" applyAlignment="1">
      <alignment horizontal="center" vertical="center" wrapText="1" readingOrder="1"/>
    </xf>
    <xf numFmtId="0" fontId="13" fillId="0" borderId="43" xfId="0" applyFont="1" applyBorder="1" applyAlignment="1">
      <alignment horizontal="center" vertical="center" wrapText="1" readingOrder="1"/>
    </xf>
    <xf numFmtId="0" fontId="24" fillId="0" borderId="46" xfId="0" applyFont="1" applyBorder="1" applyAlignment="1">
      <alignment horizontal="center" vertical="center" wrapText="1" readingOrder="1"/>
    </xf>
    <xf numFmtId="0" fontId="24" fillId="0" borderId="43" xfId="0" applyFont="1" applyBorder="1" applyAlignment="1">
      <alignment horizontal="center" vertical="center" wrapText="1" readingOrder="1"/>
    </xf>
    <xf numFmtId="0" fontId="13" fillId="0" borderId="50" xfId="0" applyFont="1" applyBorder="1" applyAlignment="1">
      <alignment horizontal="center" vertical="center" wrapText="1" readingOrder="1"/>
    </xf>
    <xf numFmtId="0" fontId="13" fillId="0" borderId="51" xfId="0" applyFont="1" applyBorder="1" applyAlignment="1">
      <alignment horizontal="center" vertical="center" wrapText="1" readingOrder="1"/>
    </xf>
    <xf numFmtId="0" fontId="24" fillId="0" borderId="49" xfId="0" applyFont="1" applyBorder="1" applyAlignment="1">
      <alignment horizontal="left" vertical="center" wrapText="1" readingOrder="1"/>
    </xf>
    <xf numFmtId="2" fontId="12" fillId="0" borderId="25" xfId="0" applyNumberFormat="1" applyFont="1" applyBorder="1" applyAlignment="1">
      <alignment horizontal="center" vertical="center" wrapText="1" readingOrder="1"/>
    </xf>
    <xf numFmtId="0" fontId="24" fillId="0" borderId="53" xfId="0" applyFont="1" applyBorder="1" applyAlignment="1">
      <alignment horizontal="left" vertical="center" wrapText="1" readingOrder="1"/>
    </xf>
    <xf numFmtId="2" fontId="12" fillId="0" borderId="57" xfId="0" applyNumberFormat="1" applyFont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 readingOrder="1"/>
    </xf>
    <xf numFmtId="0" fontId="10" fillId="0" borderId="59" xfId="0" applyFont="1" applyBorder="1" applyAlignment="1">
      <alignment horizontal="center" vertical="center" wrapText="1" readingOrder="1"/>
    </xf>
    <xf numFmtId="9" fontId="12" fillId="5" borderId="10" xfId="0" applyNumberFormat="1" applyFont="1" applyFill="1" applyBorder="1" applyAlignment="1">
      <alignment horizontal="center" vertical="center" wrapText="1" readingOrder="1"/>
    </xf>
    <xf numFmtId="9" fontId="12" fillId="5" borderId="60" xfId="0" applyNumberFormat="1" applyFont="1" applyFill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left" vertical="center" wrapText="1" readingOrder="1"/>
    </xf>
    <xf numFmtId="9" fontId="15" fillId="3" borderId="6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wrapText="1"/>
    </xf>
    <xf numFmtId="0" fontId="27" fillId="0" borderId="0" xfId="0" applyFont="1"/>
    <xf numFmtId="0" fontId="28" fillId="0" borderId="0" xfId="0" applyFont="1" applyAlignment="1">
      <alignment wrapText="1"/>
    </xf>
    <xf numFmtId="0" fontId="28" fillId="0" borderId="0" xfId="0" applyFont="1" applyAlignment="1">
      <alignment horizontal="right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9" fontId="12" fillId="6" borderId="11" xfId="0" applyNumberFormat="1" applyFont="1" applyFill="1" applyBorder="1" applyAlignment="1">
      <alignment horizontal="center" vertical="center" wrapText="1" readingOrder="1"/>
    </xf>
    <xf numFmtId="164" fontId="12" fillId="6" borderId="12" xfId="0" applyNumberFormat="1" applyFont="1" applyFill="1" applyBorder="1" applyAlignment="1">
      <alignment horizontal="center" vertical="center" wrapText="1" readingOrder="1"/>
    </xf>
    <xf numFmtId="164" fontId="12" fillId="6" borderId="10" xfId="0" applyNumberFormat="1" applyFont="1" applyFill="1" applyBorder="1" applyAlignment="1">
      <alignment horizontal="center" vertical="center" wrapText="1" readingOrder="1"/>
    </xf>
    <xf numFmtId="164" fontId="12" fillId="6" borderId="13" xfId="0" applyNumberFormat="1" applyFont="1" applyFill="1" applyBorder="1" applyAlignment="1">
      <alignment horizontal="center" vertical="center" wrapText="1" readingOrder="1"/>
    </xf>
    <xf numFmtId="0" fontId="12" fillId="6" borderId="12" xfId="0" applyFont="1" applyFill="1" applyBorder="1" applyAlignment="1">
      <alignment horizontal="center" vertical="center" wrapText="1" readingOrder="1"/>
    </xf>
    <xf numFmtId="0" fontId="12" fillId="6" borderId="10" xfId="0" applyFont="1" applyFill="1" applyBorder="1" applyAlignment="1">
      <alignment horizontal="center" vertical="center" wrapText="1" readingOrder="1"/>
    </xf>
    <xf numFmtId="0" fontId="12" fillId="6" borderId="13" xfId="0" applyFont="1" applyFill="1" applyBorder="1" applyAlignment="1">
      <alignment horizontal="center" vertical="center" wrapText="1" readingOrder="1"/>
    </xf>
    <xf numFmtId="0" fontId="14" fillId="6" borderId="10" xfId="0" applyFont="1" applyFill="1" applyBorder="1" applyAlignment="1">
      <alignment horizontal="center" vertical="center" wrapText="1" readingOrder="1"/>
    </xf>
    <xf numFmtId="0" fontId="15" fillId="2" borderId="1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" fontId="14" fillId="6" borderId="10" xfId="0" applyNumberFormat="1" applyFont="1" applyFill="1" applyBorder="1" applyAlignment="1">
      <alignment horizontal="center" vertical="center" wrapText="1" readingOrder="1"/>
    </xf>
    <xf numFmtId="1" fontId="14" fillId="6" borderId="24" xfId="0" applyNumberFormat="1" applyFont="1" applyFill="1" applyBorder="1" applyAlignment="1">
      <alignment horizontal="center" vertical="center" wrapText="1" readingOrder="1"/>
    </xf>
    <xf numFmtId="9" fontId="14" fillId="6" borderId="11" xfId="0" applyNumberFormat="1" applyFont="1" applyFill="1" applyBorder="1" applyAlignment="1">
      <alignment horizontal="center" vertical="center" wrapText="1" readingOrder="1"/>
    </xf>
    <xf numFmtId="1" fontId="14" fillId="6" borderId="12" xfId="0" applyNumberFormat="1" applyFont="1" applyFill="1" applyBorder="1" applyAlignment="1">
      <alignment horizontal="center" vertical="center" wrapText="1" readingOrder="1"/>
    </xf>
    <xf numFmtId="1" fontId="14" fillId="6" borderId="13" xfId="0" applyNumberFormat="1" applyFont="1" applyFill="1" applyBorder="1" applyAlignment="1">
      <alignment horizontal="center" vertical="center" wrapText="1" readingOrder="1"/>
    </xf>
    <xf numFmtId="9" fontId="12" fillId="6" borderId="40" xfId="0" applyNumberFormat="1" applyFont="1" applyFill="1" applyBorder="1" applyAlignment="1">
      <alignment horizontal="center" vertical="center" wrapText="1" readingOrder="1"/>
    </xf>
    <xf numFmtId="164" fontId="12" fillId="6" borderId="14" xfId="0" applyNumberFormat="1" applyFont="1" applyFill="1" applyBorder="1" applyAlignment="1">
      <alignment horizontal="center" vertical="center" wrapText="1" readingOrder="1"/>
    </xf>
    <xf numFmtId="0" fontId="12" fillId="6" borderId="14" xfId="0" applyFont="1" applyFill="1" applyBorder="1" applyAlignment="1">
      <alignment horizontal="center" vertical="center" wrapText="1" readingOrder="1"/>
    </xf>
    <xf numFmtId="1" fontId="12" fillId="6" borderId="10" xfId="0" applyNumberFormat="1" applyFont="1" applyFill="1" applyBorder="1" applyAlignment="1">
      <alignment horizontal="center" vertical="center" wrapText="1" readingOrder="1"/>
    </xf>
    <xf numFmtId="1" fontId="12" fillId="6" borderId="24" xfId="0" applyNumberFormat="1" applyFont="1" applyFill="1" applyBorder="1" applyAlignment="1">
      <alignment horizontal="center" vertical="center" wrapText="1" readingOrder="1"/>
    </xf>
    <xf numFmtId="2" fontId="12" fillId="6" borderId="14" xfId="0" applyNumberFormat="1" applyFont="1" applyFill="1" applyBorder="1" applyAlignment="1">
      <alignment horizontal="center" vertical="center" wrapText="1" readingOrder="1"/>
    </xf>
    <xf numFmtId="2" fontId="12" fillId="6" borderId="10" xfId="0" applyNumberFormat="1" applyFont="1" applyFill="1" applyBorder="1" applyAlignment="1">
      <alignment horizontal="center" vertical="center" wrapText="1" readingOrder="1"/>
    </xf>
    <xf numFmtId="2" fontId="12" fillId="6" borderId="13" xfId="0" applyNumberFormat="1" applyFont="1" applyFill="1" applyBorder="1" applyAlignment="1">
      <alignment horizontal="center" vertical="center" wrapText="1" readingOrder="1"/>
    </xf>
    <xf numFmtId="9" fontId="12" fillId="6" borderId="12" xfId="0" applyNumberFormat="1" applyFont="1" applyFill="1" applyBorder="1" applyAlignment="1">
      <alignment horizontal="center" vertical="center" wrapText="1" readingOrder="1"/>
    </xf>
    <xf numFmtId="9" fontId="12" fillId="6" borderId="13" xfId="0" applyNumberFormat="1" applyFont="1" applyFill="1" applyBorder="1" applyAlignment="1">
      <alignment horizontal="center" vertical="center" wrapText="1" readingOrder="1"/>
    </xf>
    <xf numFmtId="0" fontId="12" fillId="6" borderId="52" xfId="0" applyFont="1" applyFill="1" applyBorder="1" applyAlignment="1">
      <alignment horizontal="center" vertical="center" wrapText="1" readingOrder="1"/>
    </xf>
    <xf numFmtId="2" fontId="14" fillId="6" borderId="52" xfId="0" applyNumberFormat="1" applyFont="1" applyFill="1" applyBorder="1" applyAlignment="1">
      <alignment horizontal="center" vertical="center" wrapText="1" readingOrder="1"/>
    </xf>
    <xf numFmtId="0" fontId="12" fillId="6" borderId="54" xfId="0" applyFont="1" applyFill="1" applyBorder="1" applyAlignment="1">
      <alignment horizontal="center" vertical="center" wrapText="1" readingOrder="1"/>
    </xf>
    <xf numFmtId="0" fontId="12" fillId="6" borderId="55" xfId="0" applyFont="1" applyFill="1" applyBorder="1" applyAlignment="1">
      <alignment horizontal="center" vertical="center" wrapText="1" readingOrder="1"/>
    </xf>
    <xf numFmtId="9" fontId="12" fillId="6" borderId="54" xfId="0" applyNumberFormat="1" applyFont="1" applyFill="1" applyBorder="1" applyAlignment="1">
      <alignment horizontal="center" vertical="center" wrapText="1" readingOrder="1"/>
    </xf>
    <xf numFmtId="0" fontId="12" fillId="6" borderId="56" xfId="0" applyFont="1" applyFill="1" applyBorder="1" applyAlignment="1">
      <alignment horizontal="center" vertical="center" wrapText="1" readingOrder="1"/>
    </xf>
    <xf numFmtId="2" fontId="14" fillId="6" borderId="56" xfId="0" applyNumberFormat="1" applyFont="1" applyFill="1" applyBorder="1" applyAlignment="1">
      <alignment horizontal="center" vertical="center" wrapText="1" readingOrder="1"/>
    </xf>
    <xf numFmtId="9" fontId="12" fillId="6" borderId="24" xfId="0" applyNumberFormat="1" applyFont="1" applyFill="1" applyBorder="1" applyAlignment="1">
      <alignment horizontal="center" vertical="center" wrapText="1" readingOrder="1"/>
    </xf>
    <xf numFmtId="2" fontId="12" fillId="6" borderId="12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15" fillId="2" borderId="4" xfId="0" applyFont="1" applyFill="1" applyBorder="1" applyAlignment="1">
      <alignment horizontal="center" vertical="center" wrapText="1"/>
    </xf>
    <xf numFmtId="0" fontId="37" fillId="0" borderId="5" xfId="0" applyFont="1" applyBorder="1"/>
    <xf numFmtId="0" fontId="37" fillId="0" borderId="6" xfId="0" applyFont="1" applyBorder="1"/>
    <xf numFmtId="0" fontId="15" fillId="2" borderId="7" xfId="0" applyFont="1" applyFill="1" applyBorder="1" applyAlignment="1">
      <alignment horizontal="center" vertical="center" wrapText="1"/>
    </xf>
    <xf numFmtId="0" fontId="37" fillId="0" borderId="8" xfId="0" applyFont="1" applyBorder="1"/>
    <xf numFmtId="0" fontId="5" fillId="2" borderId="33" xfId="0" applyFont="1" applyFill="1" applyBorder="1" applyAlignment="1">
      <alignment horizontal="center" vertical="center" wrapText="1"/>
    </xf>
    <xf numFmtId="0" fontId="7" fillId="0" borderId="31" xfId="0" applyFont="1" applyBorder="1"/>
    <xf numFmtId="0" fontId="7" fillId="0" borderId="32" xfId="0" applyFont="1" applyBorder="1"/>
    <xf numFmtId="0" fontId="5" fillId="2" borderId="3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7" fillId="0" borderId="8" xfId="0" applyFont="1" applyBorder="1"/>
    <xf numFmtId="0" fontId="15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38" fillId="0" borderId="0" xfId="0" applyFont="1" applyAlignment="1">
      <alignment vertical="top"/>
    </xf>
    <xf numFmtId="0" fontId="39" fillId="0" borderId="0" xfId="0" applyFont="1"/>
    <xf numFmtId="0" fontId="28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19050</xdr:rowOff>
    </xdr:from>
    <xdr:ext cx="2343150" cy="12287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12700</xdr:colOff>
      <xdr:row>26</xdr:row>
      <xdr:rowOff>165100</xdr:rowOff>
    </xdr:from>
    <xdr:to>
      <xdr:col>2</xdr:col>
      <xdr:colOff>3505200</xdr:colOff>
      <xdr:row>39</xdr:row>
      <xdr:rowOff>53340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0D1A42A-7D4C-DEFF-654A-874B964D8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8420100"/>
          <a:ext cx="4800600" cy="1920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0</xdr:row>
      <xdr:rowOff>19050</xdr:rowOff>
    </xdr:from>
    <xdr:ext cx="2343150" cy="12287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63500</xdr:colOff>
      <xdr:row>29</xdr:row>
      <xdr:rowOff>0</xdr:rowOff>
    </xdr:from>
    <xdr:to>
      <xdr:col>5</xdr:col>
      <xdr:colOff>558800</xdr:colOff>
      <xdr:row>41</xdr:row>
      <xdr:rowOff>91440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A41B413-0CB8-BE44-8F8E-3A0E46821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7175500"/>
          <a:ext cx="4800600" cy="19202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2343150" cy="12287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50800</xdr:colOff>
      <xdr:row>34</xdr:row>
      <xdr:rowOff>139700</xdr:rowOff>
    </xdr:from>
    <xdr:to>
      <xdr:col>2</xdr:col>
      <xdr:colOff>3543300</xdr:colOff>
      <xdr:row>47</xdr:row>
      <xdr:rowOff>78740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DC98511-3A4B-7243-8686-9459ACB5B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0477500"/>
          <a:ext cx="4800600" cy="1920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1663700</xdr:colOff>
      <xdr:row>41</xdr:row>
      <xdr:rowOff>91440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72C565B-9F88-AD4C-9C24-CF4AD194F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00" y="6896100"/>
          <a:ext cx="4800600" cy="1920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6AA4"/>
      </a:accent1>
      <a:accent2>
        <a:srgbClr val="00BEE1"/>
      </a:accent2>
      <a:accent3>
        <a:srgbClr val="97BF0D"/>
      </a:accent3>
      <a:accent4>
        <a:srgbClr val="DCDB1F"/>
      </a:accent4>
      <a:accent5>
        <a:srgbClr val="6586C3"/>
      </a:accent5>
      <a:accent6>
        <a:srgbClr val="009791"/>
      </a:accent6>
      <a:hlink>
        <a:srgbClr val="006AA4"/>
      </a:hlink>
      <a:folHlink>
        <a:srgbClr val="006AA4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AB1001"/>
  <sheetViews>
    <sheetView topLeftCell="A20" workbookViewId="0">
      <selection activeCell="H36" sqref="H36"/>
    </sheetView>
  </sheetViews>
  <sheetFormatPr baseColWidth="10" defaultColWidth="12.6640625" defaultRowHeight="15" customHeight="1" x14ac:dyDescent="0.15"/>
  <cols>
    <col min="1" max="1" width="1.1640625" customWidth="1"/>
    <col min="2" max="2" width="17.1640625" customWidth="1"/>
    <col min="3" max="3" width="47" customWidth="1"/>
    <col min="4" max="13" width="11.83203125" customWidth="1"/>
    <col min="14" max="15" width="8.83203125" customWidth="1"/>
    <col min="16" max="16" width="6.83203125" customWidth="1"/>
    <col min="17" max="17" width="12" customWidth="1"/>
    <col min="18" max="18" width="12.5" customWidth="1"/>
    <col min="19" max="19" width="12" customWidth="1"/>
    <col min="20" max="20" width="10.1640625" customWidth="1"/>
    <col min="21" max="21" width="8.83203125" customWidth="1"/>
    <col min="22" max="24" width="9" customWidth="1"/>
    <col min="25" max="25" width="9.33203125" customWidth="1"/>
    <col min="26" max="28" width="7.1640625" customWidth="1"/>
  </cols>
  <sheetData>
    <row r="1" spans="1:28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34" x14ac:dyDescent="0.2">
      <c r="A6" s="1"/>
      <c r="B6" s="1"/>
      <c r="C6" s="1"/>
      <c r="D6" s="183" t="s">
        <v>0</v>
      </c>
      <c r="E6" s="1"/>
      <c r="F6" s="1"/>
      <c r="H6" s="3"/>
      <c r="I6" s="1"/>
      <c r="J6" s="1"/>
      <c r="K6" s="1"/>
      <c r="L6" s="1"/>
      <c r="M6" s="1"/>
      <c r="N6" s="1"/>
      <c r="O6" s="1"/>
      <c r="P6" s="1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7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51.75" customHeight="1" x14ac:dyDescent="0.2">
      <c r="A9" s="1"/>
      <c r="B9" s="137" t="s">
        <v>1</v>
      </c>
      <c r="C9" s="138" t="s">
        <v>2</v>
      </c>
      <c r="D9" s="139" t="s">
        <v>90</v>
      </c>
      <c r="E9" s="166" t="s">
        <v>4</v>
      </c>
      <c r="F9" s="167"/>
      <c r="G9" s="168"/>
      <c r="H9" s="169" t="s">
        <v>5</v>
      </c>
      <c r="I9" s="167"/>
      <c r="J9" s="168"/>
      <c r="K9" s="169" t="s">
        <v>6</v>
      </c>
      <c r="L9" s="167"/>
      <c r="M9" s="170"/>
      <c r="N9" s="1"/>
      <c r="O9" s="8"/>
      <c r="P9" s="9"/>
      <c r="Q9" s="9"/>
      <c r="R9" s="164"/>
      <c r="S9" s="165"/>
      <c r="T9" s="164"/>
      <c r="U9" s="165"/>
      <c r="V9" s="164"/>
      <c r="W9" s="165"/>
      <c r="X9" s="1"/>
      <c r="Y9" s="1"/>
      <c r="Z9" s="1"/>
    </row>
    <row r="10" spans="1:28" ht="18.75" customHeight="1" x14ac:dyDescent="0.2">
      <c r="A10" s="10"/>
      <c r="B10" s="11"/>
      <c r="C10" s="12"/>
      <c r="D10" s="13"/>
      <c r="E10" s="14" t="s">
        <v>7</v>
      </c>
      <c r="F10" s="15" t="s">
        <v>8</v>
      </c>
      <c r="G10" s="16" t="s">
        <v>9</v>
      </c>
      <c r="H10" s="17" t="s">
        <v>7</v>
      </c>
      <c r="I10" s="15" t="s">
        <v>8</v>
      </c>
      <c r="J10" s="16" t="s">
        <v>9</v>
      </c>
      <c r="K10" s="17" t="s">
        <v>7</v>
      </c>
      <c r="L10" s="15" t="s">
        <v>8</v>
      </c>
      <c r="M10" s="18" t="s">
        <v>9</v>
      </c>
      <c r="N10" s="10"/>
      <c r="O10" s="19"/>
      <c r="P10" s="19"/>
      <c r="Q10" s="19"/>
      <c r="R10" s="20"/>
      <c r="S10" s="20"/>
      <c r="T10" s="20"/>
      <c r="U10" s="20"/>
      <c r="V10" s="20"/>
      <c r="W10" s="20"/>
      <c r="X10" s="10"/>
      <c r="Y10" s="10"/>
      <c r="Z10" s="10"/>
    </row>
    <row r="11" spans="1:28" ht="15.5" customHeight="1" x14ac:dyDescent="0.2">
      <c r="A11" s="1"/>
      <c r="B11" s="21" t="s">
        <v>10</v>
      </c>
      <c r="C11" s="12" t="s">
        <v>11</v>
      </c>
      <c r="D11" s="129"/>
      <c r="E11" s="130"/>
      <c r="F11" s="131"/>
      <c r="G11" s="132"/>
      <c r="H11" s="22">
        <f t="shared" ref="H11:J11" si="0">IF(E11=0,0,MIN($E$11:$G$11)*100/E11)</f>
        <v>0</v>
      </c>
      <c r="I11" s="23">
        <f t="shared" si="0"/>
        <v>0</v>
      </c>
      <c r="J11" s="24">
        <f t="shared" si="0"/>
        <v>0</v>
      </c>
      <c r="K11" s="22">
        <f t="shared" ref="K11:M11" si="1">H11*$D$11</f>
        <v>0</v>
      </c>
      <c r="L11" s="23">
        <f t="shared" si="1"/>
        <v>0</v>
      </c>
      <c r="M11" s="25">
        <f t="shared" si="1"/>
        <v>0</v>
      </c>
      <c r="N11" s="1"/>
      <c r="O11" s="26"/>
      <c r="P11" s="27"/>
      <c r="Q11" s="28"/>
      <c r="R11" s="29"/>
      <c r="S11" s="29"/>
      <c r="T11" s="27"/>
      <c r="U11" s="30"/>
      <c r="V11" s="27"/>
      <c r="W11" s="27"/>
      <c r="X11" s="1"/>
      <c r="Y11" s="1"/>
      <c r="Z11" s="1"/>
    </row>
    <row r="12" spans="1:28" ht="15.5" customHeight="1" x14ac:dyDescent="0.2">
      <c r="A12" s="1"/>
      <c r="B12" s="21" t="s">
        <v>12</v>
      </c>
      <c r="C12" s="12" t="s">
        <v>13</v>
      </c>
      <c r="D12" s="129"/>
      <c r="E12" s="133"/>
      <c r="F12" s="134"/>
      <c r="G12" s="135"/>
      <c r="H12" s="33">
        <f t="shared" ref="H12:J12" si="2">IF(E12="very good",100,IF(E12="good",80,IF(E12="satisfactory",50,IF(E12="sufficient",30,IF(E12="insufficient",0,0)))))</f>
        <v>0</v>
      </c>
      <c r="I12" s="31">
        <f t="shared" si="2"/>
        <v>0</v>
      </c>
      <c r="J12" s="32">
        <f t="shared" si="2"/>
        <v>0</v>
      </c>
      <c r="K12" s="33">
        <f t="shared" ref="K12:M12" si="3">H12*$D$12</f>
        <v>0</v>
      </c>
      <c r="L12" s="31">
        <f t="shared" si="3"/>
        <v>0</v>
      </c>
      <c r="M12" s="34">
        <f t="shared" si="3"/>
        <v>0</v>
      </c>
      <c r="N12" s="1"/>
      <c r="O12" s="26"/>
      <c r="P12" s="35"/>
      <c r="Q12" s="28"/>
      <c r="R12" s="27"/>
      <c r="S12" s="27"/>
      <c r="T12" s="27"/>
      <c r="U12" s="27"/>
      <c r="V12" s="27"/>
      <c r="W12" s="27"/>
      <c r="X12" s="1"/>
      <c r="Y12" s="1"/>
      <c r="Z12" s="1"/>
    </row>
    <row r="13" spans="1:28" ht="15.5" customHeight="1" x14ac:dyDescent="0.2">
      <c r="A13" s="1"/>
      <c r="B13" s="21" t="s">
        <v>14</v>
      </c>
      <c r="C13" s="12" t="s">
        <v>15</v>
      </c>
      <c r="D13" s="129"/>
      <c r="E13" s="133"/>
      <c r="F13" s="136"/>
      <c r="G13" s="135"/>
      <c r="H13" s="22">
        <f t="shared" ref="H13:J13" si="4">IF(E13=0,0,E13*100/MAX($E$13:$G$13))</f>
        <v>0</v>
      </c>
      <c r="I13" s="23">
        <f t="shared" si="4"/>
        <v>0</v>
      </c>
      <c r="J13" s="24">
        <f t="shared" si="4"/>
        <v>0</v>
      </c>
      <c r="K13" s="22">
        <f t="shared" ref="K13:M13" si="5">H13*$D$13</f>
        <v>0</v>
      </c>
      <c r="L13" s="23">
        <f t="shared" si="5"/>
        <v>0</v>
      </c>
      <c r="M13" s="25">
        <f t="shared" si="5"/>
        <v>0</v>
      </c>
      <c r="N13" s="1"/>
      <c r="O13" s="26"/>
      <c r="P13" s="35"/>
      <c r="Q13" s="28"/>
      <c r="R13" s="27"/>
      <c r="S13" s="27"/>
      <c r="T13" s="27"/>
      <c r="U13" s="30"/>
      <c r="V13" s="30"/>
      <c r="W13" s="30"/>
      <c r="X13" s="1"/>
      <c r="Y13" s="1"/>
      <c r="Z13" s="1"/>
    </row>
    <row r="14" spans="1:28" ht="15.5" customHeight="1" x14ac:dyDescent="0.2">
      <c r="A14" s="1"/>
      <c r="B14" s="21" t="s">
        <v>16</v>
      </c>
      <c r="C14" s="37" t="s">
        <v>17</v>
      </c>
      <c r="D14" s="129"/>
      <c r="E14" s="133"/>
      <c r="F14" s="134"/>
      <c r="G14" s="135"/>
      <c r="H14" s="22">
        <f t="shared" ref="H14:J14" si="6">IF(E14="yes",100,0)</f>
        <v>0</v>
      </c>
      <c r="I14" s="23">
        <f t="shared" si="6"/>
        <v>0</v>
      </c>
      <c r="J14" s="24">
        <f t="shared" si="6"/>
        <v>0</v>
      </c>
      <c r="K14" s="22">
        <f t="shared" ref="K14:M14" si="7">H14*$D$14</f>
        <v>0</v>
      </c>
      <c r="L14" s="23">
        <f t="shared" si="7"/>
        <v>0</v>
      </c>
      <c r="M14" s="25">
        <f t="shared" si="7"/>
        <v>0</v>
      </c>
      <c r="N14" s="1"/>
      <c r="O14" s="26"/>
      <c r="P14" s="35"/>
      <c r="Q14" s="28"/>
      <c r="R14" s="27"/>
      <c r="S14" s="27"/>
      <c r="T14" s="27"/>
      <c r="U14" s="30"/>
      <c r="V14" s="30"/>
      <c r="W14" s="30"/>
      <c r="X14" s="1"/>
      <c r="Y14" s="1"/>
      <c r="Z14" s="1"/>
    </row>
    <row r="15" spans="1:28" ht="17" x14ac:dyDescent="0.2">
      <c r="A15" s="1"/>
      <c r="B15" s="38" t="s">
        <v>18</v>
      </c>
      <c r="C15" s="39"/>
      <c r="D15" s="40">
        <f>SUM(D11:D14)</f>
        <v>0</v>
      </c>
      <c r="E15" s="41"/>
      <c r="F15" s="39"/>
      <c r="G15" s="42"/>
      <c r="H15" s="43"/>
      <c r="I15" s="39"/>
      <c r="J15" s="42"/>
      <c r="K15" s="44">
        <f t="shared" ref="K15:M15" si="8">SUM(K11:K14)</f>
        <v>0</v>
      </c>
      <c r="L15" s="45">
        <f t="shared" si="8"/>
        <v>0</v>
      </c>
      <c r="M15" s="46">
        <f t="shared" si="8"/>
        <v>0</v>
      </c>
      <c r="N15" s="1"/>
      <c r="O15" s="47"/>
      <c r="P15" s="47"/>
      <c r="Q15" s="48"/>
      <c r="R15" s="47"/>
      <c r="S15" s="47"/>
      <c r="T15" s="47"/>
      <c r="U15" s="47"/>
      <c r="V15" s="49"/>
      <c r="W15" s="49"/>
      <c r="X15" s="1"/>
      <c r="Y15" s="1"/>
      <c r="Z15" s="1"/>
    </row>
    <row r="16" spans="1:28" ht="18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50" t="s">
        <v>19</v>
      </c>
      <c r="L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7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5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2.5" customHeight="1" x14ac:dyDescent="0.2">
      <c r="A18" s="1"/>
      <c r="B18" s="4" t="s">
        <v>20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5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7.5" customHeight="1" x14ac:dyDescent="0.2">
      <c r="A19" s="1"/>
      <c r="B19" s="52"/>
      <c r="C19" s="1"/>
      <c r="D19" s="1"/>
      <c r="E19" s="1"/>
      <c r="F19" s="1"/>
      <c r="G19" s="1"/>
      <c r="H19" s="1"/>
      <c r="I19" s="1"/>
      <c r="J19" s="1"/>
      <c r="L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32" x14ac:dyDescent="0.2">
      <c r="A20" s="1"/>
      <c r="B20" s="5" t="s">
        <v>1</v>
      </c>
      <c r="C20" s="6" t="s">
        <v>2</v>
      </c>
      <c r="D20" s="6" t="s">
        <v>21</v>
      </c>
      <c r="E20" s="53" t="s">
        <v>22</v>
      </c>
      <c r="F20" s="7" t="s">
        <v>89</v>
      </c>
      <c r="G20" s="166" t="s">
        <v>4</v>
      </c>
      <c r="H20" s="167"/>
      <c r="I20" s="168"/>
      <c r="J20" s="169" t="s">
        <v>5</v>
      </c>
      <c r="K20" s="167"/>
      <c r="L20" s="168"/>
      <c r="M20" s="169" t="s">
        <v>6</v>
      </c>
      <c r="N20" s="167"/>
      <c r="O20" s="170"/>
      <c r="P20" s="1"/>
      <c r="Q20" s="4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2.5" customHeight="1" x14ac:dyDescent="0.2">
      <c r="A21" s="1"/>
      <c r="B21" s="11"/>
      <c r="C21" s="12"/>
      <c r="D21" s="12"/>
      <c r="E21" s="12"/>
      <c r="F21" s="13"/>
      <c r="G21" s="14" t="s">
        <v>7</v>
      </c>
      <c r="H21" s="15" t="s">
        <v>8</v>
      </c>
      <c r="I21" s="16" t="s">
        <v>9</v>
      </c>
      <c r="J21" s="17" t="s">
        <v>7</v>
      </c>
      <c r="K21" s="15" t="s">
        <v>8</v>
      </c>
      <c r="L21" s="16" t="s">
        <v>9</v>
      </c>
      <c r="M21" s="17" t="s">
        <v>7</v>
      </c>
      <c r="N21" s="15" t="s">
        <v>8</v>
      </c>
      <c r="O21" s="18" t="s">
        <v>9</v>
      </c>
      <c r="P21" s="1"/>
      <c r="Q21" s="4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25.5" customHeight="1" x14ac:dyDescent="0.2">
      <c r="A22" s="1"/>
      <c r="B22" s="36" t="s">
        <v>23</v>
      </c>
      <c r="C22" s="54" t="s">
        <v>24</v>
      </c>
      <c r="D22" s="140"/>
      <c r="E22" s="141"/>
      <c r="F22" s="142"/>
      <c r="G22" s="143"/>
      <c r="H22" s="140"/>
      <c r="I22" s="144"/>
      <c r="J22" s="22">
        <f>IF(ISBLANK(G22),0,IF(G22&gt;=$D$22,100,IF(G22&lt;=$E$22,0,(G22-$E$22)/($D$22-$E$22)*100)))</f>
        <v>0</v>
      </c>
      <c r="K22" s="22">
        <f>IF(ISBLANK(H22),0,IF(H22&gt;=$D$22,100,IF(H22&lt;=$E$22,0,(H22-$E$22)/($D$22-$E$22)*100)))</f>
        <v>0</v>
      </c>
      <c r="L22" s="22">
        <f>IF(ISBLANK(I22),0,IF(I22&gt;=$D$22,100,IF(I22&lt;=$E$22,0,(I22-$E$22)/($D$22-$E$22)*100)))</f>
        <v>0</v>
      </c>
      <c r="M22" s="22">
        <f t="shared" ref="M22:O22" si="9">J22*$F$22</f>
        <v>0</v>
      </c>
      <c r="N22" s="22">
        <f t="shared" si="9"/>
        <v>0</v>
      </c>
      <c r="O22" s="55">
        <f t="shared" si="9"/>
        <v>0</v>
      </c>
      <c r="P22" s="1"/>
      <c r="Q22" s="56"/>
      <c r="R22" s="27"/>
      <c r="S22" s="28"/>
      <c r="T22" s="29"/>
      <c r="U22" s="29"/>
      <c r="V22" s="27"/>
      <c r="W22" s="30"/>
      <c r="X22" s="27"/>
      <c r="Y22" s="27"/>
      <c r="Z22" s="1"/>
      <c r="AA22" s="1"/>
      <c r="AB22" s="1"/>
    </row>
    <row r="23" spans="1:28" ht="124.25" customHeight="1" x14ac:dyDescent="0.2">
      <c r="A23" s="1"/>
      <c r="B23" s="36" t="s">
        <v>25</v>
      </c>
      <c r="C23" s="57" t="s">
        <v>26</v>
      </c>
      <c r="D23" s="140"/>
      <c r="E23" s="141"/>
      <c r="F23" s="142"/>
      <c r="G23" s="143"/>
      <c r="H23" s="140"/>
      <c r="I23" s="144"/>
      <c r="J23" s="22">
        <f>IF(ISBLANK(G23),0,IF(G23&lt;=$D$23,100,IF(G23&gt;=$E$23,0,($E$23-G23)/($E$23-$D$23)*100)))</f>
        <v>0</v>
      </c>
      <c r="K23" s="22">
        <f>IF(ISBLANK(H23),0,IF(H23&lt;=$D$23,100,IF(H23&gt;=$E$23,0,($E$23-H23)/($E$23-$D$23)*100)))</f>
        <v>0</v>
      </c>
      <c r="L23" s="22">
        <f>IF(ISBLANK(I23),0,IF(I23&lt;=$D$23,100,IF(I23&gt;=$E$23,0,($E$23-I23)/($E$23-$D$23)*100)))</f>
        <v>0</v>
      </c>
      <c r="M23" s="22">
        <f t="shared" ref="M23:O23" si="10">J23*$F$23</f>
        <v>0</v>
      </c>
      <c r="N23" s="22">
        <f t="shared" si="10"/>
        <v>0</v>
      </c>
      <c r="O23" s="55">
        <f t="shared" si="10"/>
        <v>0</v>
      </c>
      <c r="P23" s="1"/>
      <c r="Q23" s="56"/>
      <c r="R23" s="27"/>
      <c r="S23" s="28"/>
      <c r="T23" s="27"/>
      <c r="U23" s="27"/>
      <c r="V23" s="27"/>
      <c r="W23" s="27"/>
      <c r="X23" s="27"/>
      <c r="Y23" s="27"/>
      <c r="Z23" s="1"/>
      <c r="AA23" s="1"/>
      <c r="AB23" s="1"/>
    </row>
    <row r="24" spans="1:28" ht="21.75" customHeight="1" x14ac:dyDescent="0.2">
      <c r="A24" s="1"/>
      <c r="B24" s="38" t="s">
        <v>18</v>
      </c>
      <c r="C24" s="39"/>
      <c r="D24" s="58"/>
      <c r="E24" s="59"/>
      <c r="F24" s="40">
        <f>SUM(F22:F23)</f>
        <v>0</v>
      </c>
      <c r="G24" s="41"/>
      <c r="H24" s="39"/>
      <c r="I24" s="42"/>
      <c r="J24" s="43"/>
      <c r="K24" s="39"/>
      <c r="L24" s="42"/>
      <c r="M24" s="44">
        <f t="shared" ref="M24:O24" si="11">SUM(M22:M23)</f>
        <v>0</v>
      </c>
      <c r="N24" s="45">
        <f t="shared" si="11"/>
        <v>0</v>
      </c>
      <c r="O24" s="46">
        <f t="shared" si="11"/>
        <v>0</v>
      </c>
      <c r="P24" s="1"/>
      <c r="Q24" s="47"/>
      <c r="R24" s="47"/>
      <c r="S24" s="48"/>
      <c r="T24" s="47"/>
      <c r="U24" s="47"/>
      <c r="V24" s="47"/>
      <c r="W24" s="47"/>
      <c r="X24" s="49"/>
      <c r="Y24" s="49"/>
      <c r="Z24" s="1"/>
      <c r="AA24" s="1"/>
      <c r="AB24" s="1"/>
    </row>
    <row r="25" spans="1:28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50" t="s">
        <v>19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4" x14ac:dyDescent="0.2">
      <c r="A26" s="1"/>
      <c r="B26" s="60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4" x14ac:dyDescent="0.2">
      <c r="A27" s="1"/>
      <c r="B27" s="60"/>
      <c r="C27" s="6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4" x14ac:dyDescent="0.2">
      <c r="A28" s="1"/>
      <c r="B28" s="6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</sheetData>
  <mergeCells count="9">
    <mergeCell ref="R9:S9"/>
    <mergeCell ref="T9:U9"/>
    <mergeCell ref="V9:W9"/>
    <mergeCell ref="G20:I20"/>
    <mergeCell ref="J20:L20"/>
    <mergeCell ref="M20:O20"/>
    <mergeCell ref="E9:G9"/>
    <mergeCell ref="H9:J9"/>
    <mergeCell ref="K9:M9"/>
  </mergeCells>
  <pageMargins left="0.7" right="0.7" top="0.78740157499999996" bottom="0.78740157499999996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'Explanatory notes'!$G$18:$G$22</xm:f>
          </x14:formula1>
          <xm:sqref>E14 F14 G14</xm:sqref>
        </x14:dataValidation>
        <x14:dataValidation type="list" allowBlank="1" showErrorMessage="1" xr:uid="{00000000-0002-0000-0000-000001000000}">
          <x14:formula1>
            <xm:f>'Explanatory notes'!$G$4:$G$8</xm:f>
          </x14:formula1>
          <xm:sqref>E12:G12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AC1000"/>
  <sheetViews>
    <sheetView workbookViewId="0">
      <selection activeCell="D6" sqref="D6"/>
    </sheetView>
  </sheetViews>
  <sheetFormatPr baseColWidth="10" defaultColWidth="12.6640625" defaultRowHeight="15" customHeight="1" x14ac:dyDescent="0.15"/>
  <cols>
    <col min="1" max="1" width="2.83203125" customWidth="1"/>
    <col min="2" max="2" width="15.83203125" customWidth="1"/>
    <col min="3" max="3" width="18.5" customWidth="1"/>
    <col min="4" max="4" width="10.1640625" customWidth="1"/>
    <col min="5" max="13" width="12" customWidth="1"/>
    <col min="14" max="14" width="6.83203125" customWidth="1"/>
    <col min="15" max="15" width="12" customWidth="1"/>
    <col min="16" max="16" width="12.5" customWidth="1"/>
    <col min="17" max="17" width="12" customWidth="1"/>
    <col min="18" max="18" width="10.1640625" customWidth="1"/>
    <col min="19" max="19" width="8.83203125" customWidth="1"/>
    <col min="20" max="22" width="9" customWidth="1"/>
    <col min="23" max="23" width="9.33203125" customWidth="1"/>
    <col min="24" max="28" width="7.1640625" customWidth="1"/>
    <col min="29" max="29" width="9.6640625" customWidth="1"/>
  </cols>
  <sheetData>
    <row r="1" spans="1:2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34" x14ac:dyDescent="0.2">
      <c r="A6" s="1"/>
      <c r="B6" s="1"/>
      <c r="C6" s="1"/>
      <c r="D6" s="183" t="s">
        <v>27</v>
      </c>
      <c r="F6" s="1"/>
      <c r="G6" s="1"/>
      <c r="H6" s="1"/>
      <c r="I6" s="1"/>
      <c r="J6" s="1"/>
      <c r="K6" s="1"/>
      <c r="L6" s="1"/>
      <c r="M6" s="1"/>
      <c r="N6" s="1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2" x14ac:dyDescent="0.2">
      <c r="A8" s="1"/>
      <c r="B8" s="4" t="s">
        <v>28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4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6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32.25" customHeight="1" x14ac:dyDescent="0.2">
      <c r="A10" s="1"/>
      <c r="B10" s="62" t="s">
        <v>1</v>
      </c>
      <c r="C10" s="63" t="s">
        <v>2</v>
      </c>
      <c r="D10" s="64" t="s">
        <v>3</v>
      </c>
      <c r="E10" s="174" t="s">
        <v>4</v>
      </c>
      <c r="F10" s="172"/>
      <c r="G10" s="173"/>
      <c r="H10" s="171" t="s">
        <v>5</v>
      </c>
      <c r="I10" s="172"/>
      <c r="J10" s="173"/>
      <c r="K10" s="171" t="s">
        <v>6</v>
      </c>
      <c r="L10" s="172"/>
      <c r="M10" s="173"/>
      <c r="N10" s="1"/>
      <c r="O10" s="8"/>
      <c r="P10" s="9"/>
      <c r="Q10" s="9"/>
      <c r="R10" s="164"/>
      <c r="S10" s="165"/>
      <c r="T10" s="164"/>
      <c r="U10" s="165"/>
      <c r="V10" s="164"/>
      <c r="W10" s="165"/>
      <c r="X10" s="1"/>
      <c r="Y10" s="1"/>
      <c r="Z10" s="1"/>
      <c r="AA10" s="1"/>
      <c r="AB10" s="1"/>
      <c r="AC10" s="1"/>
    </row>
    <row r="11" spans="1:29" ht="18.75" customHeight="1" x14ac:dyDescent="0.2">
      <c r="A11" s="10"/>
      <c r="B11" s="65"/>
      <c r="C11" s="66"/>
      <c r="D11" s="13"/>
      <c r="E11" s="14" t="s">
        <v>7</v>
      </c>
      <c r="F11" s="15" t="s">
        <v>8</v>
      </c>
      <c r="G11" s="16" t="s">
        <v>9</v>
      </c>
      <c r="H11" s="17" t="s">
        <v>7</v>
      </c>
      <c r="I11" s="15" t="s">
        <v>8</v>
      </c>
      <c r="J11" s="16" t="s">
        <v>9</v>
      </c>
      <c r="K11" s="17" t="s">
        <v>7</v>
      </c>
      <c r="L11" s="15" t="s">
        <v>8</v>
      </c>
      <c r="M11" s="16" t="s">
        <v>9</v>
      </c>
      <c r="N11" s="10"/>
      <c r="O11" s="19"/>
      <c r="P11" s="19"/>
      <c r="Q11" s="19"/>
      <c r="R11" s="20"/>
      <c r="S11" s="20"/>
      <c r="T11" s="20"/>
      <c r="U11" s="20"/>
      <c r="V11" s="20"/>
      <c r="W11" s="20"/>
      <c r="X11" s="10"/>
      <c r="Y11" s="10"/>
      <c r="Z11" s="10"/>
      <c r="AA11" s="10"/>
      <c r="AB11" s="10"/>
      <c r="AC11" s="10"/>
    </row>
    <row r="12" spans="1:29" ht="33.75" customHeight="1" x14ac:dyDescent="0.2">
      <c r="A12" s="1"/>
      <c r="B12" s="67" t="s">
        <v>10</v>
      </c>
      <c r="C12" s="68" t="s">
        <v>11</v>
      </c>
      <c r="D12" s="129">
        <v>0.6</v>
      </c>
      <c r="E12" s="130">
        <v>20000</v>
      </c>
      <c r="F12" s="131">
        <v>24000</v>
      </c>
      <c r="G12" s="132">
        <v>21000</v>
      </c>
      <c r="H12" s="33">
        <f t="shared" ref="H12:J12" si="0">MIN($E$12:$G$12)*100/E12</f>
        <v>100</v>
      </c>
      <c r="I12" s="23">
        <f t="shared" si="0"/>
        <v>83.333333333333329</v>
      </c>
      <c r="J12" s="24">
        <f t="shared" si="0"/>
        <v>95.238095238095241</v>
      </c>
      <c r="K12" s="22">
        <f t="shared" ref="K12:M12" si="1">H12*$D$12</f>
        <v>60</v>
      </c>
      <c r="L12" s="23">
        <f t="shared" si="1"/>
        <v>49.999999999999993</v>
      </c>
      <c r="M12" s="24">
        <f t="shared" si="1"/>
        <v>57.142857142857146</v>
      </c>
      <c r="N12" s="1"/>
      <c r="O12" s="26"/>
      <c r="P12" s="27"/>
      <c r="Q12" s="28"/>
      <c r="R12" s="29"/>
      <c r="S12" s="29"/>
      <c r="T12" s="27"/>
      <c r="U12" s="30"/>
      <c r="V12" s="27"/>
      <c r="W12" s="27"/>
      <c r="X12" s="1"/>
      <c r="Y12" s="1"/>
      <c r="Z12" s="1"/>
      <c r="AA12" s="1"/>
      <c r="AB12" s="1"/>
      <c r="AC12" s="1"/>
    </row>
    <row r="13" spans="1:29" ht="19.5" customHeight="1" x14ac:dyDescent="0.2">
      <c r="A13" s="1"/>
      <c r="B13" s="67" t="s">
        <v>29</v>
      </c>
      <c r="C13" s="68" t="s">
        <v>17</v>
      </c>
      <c r="D13" s="129">
        <v>0.1</v>
      </c>
      <c r="E13" s="133" t="s">
        <v>30</v>
      </c>
      <c r="F13" s="134" t="s">
        <v>31</v>
      </c>
      <c r="G13" s="135" t="s">
        <v>31</v>
      </c>
      <c r="H13" s="33">
        <v>100</v>
      </c>
      <c r="I13" s="31">
        <v>0</v>
      </c>
      <c r="J13" s="32">
        <v>0</v>
      </c>
      <c r="K13" s="33">
        <f t="shared" ref="K13:M13" si="2">H13*$D$13</f>
        <v>10</v>
      </c>
      <c r="L13" s="31">
        <f t="shared" si="2"/>
        <v>0</v>
      </c>
      <c r="M13" s="32">
        <f t="shared" si="2"/>
        <v>0</v>
      </c>
      <c r="N13" s="1"/>
      <c r="O13" s="26"/>
      <c r="P13" s="35"/>
      <c r="Q13" s="28"/>
      <c r="R13" s="27"/>
      <c r="S13" s="27"/>
      <c r="T13" s="27"/>
      <c r="U13" s="27"/>
      <c r="V13" s="27"/>
      <c r="W13" s="27"/>
      <c r="X13" s="1"/>
      <c r="Y13" s="1"/>
      <c r="Z13" s="1"/>
      <c r="AA13" s="1"/>
      <c r="AB13" s="1"/>
      <c r="AC13" s="1"/>
    </row>
    <row r="14" spans="1:29" ht="39.75" customHeight="1" x14ac:dyDescent="0.2">
      <c r="A14" s="1"/>
      <c r="B14" s="67" t="s">
        <v>32</v>
      </c>
      <c r="C14" s="68" t="s">
        <v>17</v>
      </c>
      <c r="D14" s="129">
        <v>0.3</v>
      </c>
      <c r="E14" s="133" t="s">
        <v>31</v>
      </c>
      <c r="F14" s="134" t="s">
        <v>30</v>
      </c>
      <c r="G14" s="135" t="s">
        <v>30</v>
      </c>
      <c r="H14" s="33">
        <v>0</v>
      </c>
      <c r="I14" s="23">
        <v>100</v>
      </c>
      <c r="J14" s="24">
        <v>100</v>
      </c>
      <c r="K14" s="22">
        <f t="shared" ref="K14:M14" si="3">H14*$D$14</f>
        <v>0</v>
      </c>
      <c r="L14" s="23">
        <f t="shared" si="3"/>
        <v>30</v>
      </c>
      <c r="M14" s="24">
        <f t="shared" si="3"/>
        <v>30</v>
      </c>
      <c r="N14" s="1"/>
      <c r="O14" s="26"/>
      <c r="P14" s="35"/>
      <c r="Q14" s="28"/>
      <c r="R14" s="27"/>
      <c r="S14" s="27"/>
      <c r="T14" s="27"/>
      <c r="U14" s="30"/>
      <c r="V14" s="30"/>
      <c r="W14" s="30"/>
      <c r="X14" s="1"/>
      <c r="Y14" s="1"/>
      <c r="Z14" s="1"/>
      <c r="AA14" s="1"/>
      <c r="AB14" s="1"/>
      <c r="AC14" s="1"/>
    </row>
    <row r="15" spans="1:29" ht="17" x14ac:dyDescent="0.2">
      <c r="A15" s="1"/>
      <c r="B15" s="69" t="s">
        <v>18</v>
      </c>
      <c r="C15" s="70"/>
      <c r="D15" s="71">
        <f>SUM(D12:D14)</f>
        <v>1</v>
      </c>
      <c r="E15" s="72"/>
      <c r="F15" s="72"/>
      <c r="G15" s="72"/>
      <c r="H15" s="72"/>
      <c r="I15" s="72"/>
      <c r="J15" s="73"/>
      <c r="K15" s="74">
        <f t="shared" ref="K15:M15" si="4">SUM(K12:K14)</f>
        <v>70</v>
      </c>
      <c r="L15" s="75">
        <f t="shared" si="4"/>
        <v>80</v>
      </c>
      <c r="M15" s="76">
        <f t="shared" si="4"/>
        <v>87.142857142857139</v>
      </c>
      <c r="N15" s="1"/>
      <c r="O15" s="49"/>
      <c r="P15" s="47"/>
      <c r="Q15" s="48"/>
      <c r="R15" s="47"/>
      <c r="S15" s="47"/>
      <c r="T15" s="47"/>
      <c r="U15" s="47"/>
      <c r="V15" s="49"/>
      <c r="W15" s="49"/>
      <c r="X15" s="1"/>
      <c r="Y15" s="1"/>
      <c r="Z15" s="1"/>
      <c r="AA15" s="1"/>
      <c r="AB15" s="1"/>
      <c r="AC15" s="1"/>
    </row>
    <row r="16" spans="1:2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77" t="s">
        <v>33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2" x14ac:dyDescent="0.2">
      <c r="A17" s="1"/>
      <c r="B17" s="4" t="s">
        <v>34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4"/>
      <c r="P17" s="52" t="s">
        <v>35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6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33" customHeight="1" x14ac:dyDescent="0.2">
      <c r="A19" s="1"/>
      <c r="B19" s="62" t="s">
        <v>1</v>
      </c>
      <c r="C19" s="63" t="s">
        <v>2</v>
      </c>
      <c r="D19" s="78" t="s">
        <v>3</v>
      </c>
      <c r="E19" s="171" t="s">
        <v>4</v>
      </c>
      <c r="F19" s="172"/>
      <c r="G19" s="173"/>
      <c r="H19" s="171" t="s">
        <v>5</v>
      </c>
      <c r="I19" s="172"/>
      <c r="J19" s="173"/>
      <c r="K19" s="171" t="s">
        <v>6</v>
      </c>
      <c r="L19" s="172"/>
      <c r="M19" s="173"/>
      <c r="N19" s="1"/>
      <c r="O19" s="8"/>
      <c r="P19" s="9"/>
      <c r="Q19" s="9"/>
      <c r="R19" s="164"/>
      <c r="S19" s="165"/>
      <c r="T19" s="164"/>
      <c r="U19" s="165"/>
      <c r="V19" s="164"/>
      <c r="W19" s="165"/>
      <c r="X19" s="1"/>
      <c r="Y19" s="1"/>
      <c r="Z19" s="1"/>
      <c r="AA19" s="1"/>
      <c r="AB19" s="1"/>
      <c r="AC19" s="1"/>
    </row>
    <row r="20" spans="1:29" x14ac:dyDescent="0.2">
      <c r="A20" s="10"/>
      <c r="B20" s="79"/>
      <c r="C20" s="80"/>
      <c r="D20" s="81"/>
      <c r="E20" s="82" t="s">
        <v>7</v>
      </c>
      <c r="F20" s="83" t="s">
        <v>8</v>
      </c>
      <c r="G20" s="84" t="s">
        <v>9</v>
      </c>
      <c r="H20" s="82" t="s">
        <v>7</v>
      </c>
      <c r="I20" s="83" t="s">
        <v>8</v>
      </c>
      <c r="J20" s="84" t="s">
        <v>9</v>
      </c>
      <c r="K20" s="82" t="s">
        <v>7</v>
      </c>
      <c r="L20" s="83" t="s">
        <v>8</v>
      </c>
      <c r="M20" s="84" t="s">
        <v>9</v>
      </c>
      <c r="N20" s="10"/>
      <c r="O20" s="85"/>
      <c r="P20" s="86"/>
      <c r="Q20" s="86"/>
      <c r="R20" s="20"/>
      <c r="S20" s="20"/>
      <c r="T20" s="20"/>
      <c r="U20" s="20"/>
      <c r="V20" s="20"/>
      <c r="W20" s="20"/>
      <c r="X20" s="10"/>
      <c r="Y20" s="10"/>
      <c r="Z20" s="10"/>
      <c r="AA20" s="10"/>
      <c r="AB20" s="10"/>
      <c r="AC20" s="10"/>
    </row>
    <row r="21" spans="1:29" ht="34" x14ac:dyDescent="0.2">
      <c r="A21" s="1"/>
      <c r="B21" s="67" t="s">
        <v>10</v>
      </c>
      <c r="C21" s="68" t="s">
        <v>11</v>
      </c>
      <c r="D21" s="145">
        <v>0.6</v>
      </c>
      <c r="E21" s="146">
        <v>15000</v>
      </c>
      <c r="F21" s="131">
        <v>24000</v>
      </c>
      <c r="G21" s="132">
        <v>19000</v>
      </c>
      <c r="H21" s="22">
        <f t="shared" ref="H21:J21" si="5">MIN($E$21:$G$21)*100/E21</f>
        <v>100</v>
      </c>
      <c r="I21" s="23">
        <f t="shared" si="5"/>
        <v>62.5</v>
      </c>
      <c r="J21" s="24">
        <f t="shared" si="5"/>
        <v>78.94736842105263</v>
      </c>
      <c r="K21" s="22">
        <f t="shared" ref="K21:M21" si="6">H21*$D$12</f>
        <v>60</v>
      </c>
      <c r="L21" s="23">
        <f t="shared" si="6"/>
        <v>37.5</v>
      </c>
      <c r="M21" s="24">
        <f t="shared" si="6"/>
        <v>47.368421052631575</v>
      </c>
      <c r="N21" s="1"/>
      <c r="O21" s="56"/>
      <c r="P21" s="27"/>
      <c r="Q21" s="28"/>
      <c r="R21" s="29"/>
      <c r="S21" s="29"/>
      <c r="T21" s="27"/>
      <c r="U21" s="30"/>
      <c r="V21" s="27"/>
      <c r="W21" s="27"/>
      <c r="X21" s="1"/>
      <c r="Y21" s="1"/>
      <c r="Z21" s="1"/>
      <c r="AA21" s="1"/>
      <c r="AB21" s="1"/>
      <c r="AC21" s="1"/>
    </row>
    <row r="22" spans="1:29" ht="35.25" customHeight="1" x14ac:dyDescent="0.2">
      <c r="A22" s="1"/>
      <c r="B22" s="67" t="s">
        <v>36</v>
      </c>
      <c r="C22" s="68" t="s">
        <v>13</v>
      </c>
      <c r="D22" s="145">
        <v>0.1</v>
      </c>
      <c r="E22" s="147" t="s">
        <v>37</v>
      </c>
      <c r="F22" s="134" t="s">
        <v>38</v>
      </c>
      <c r="G22" s="135" t="s">
        <v>39</v>
      </c>
      <c r="H22" s="33">
        <f t="shared" ref="H22:J22" si="7">IF(E22="very good",100,IF(E22="good",80,IF(E22="satisfactory",50,IF(E22="sufficient",30,IF(E22="insufficient",0,0)))))</f>
        <v>50</v>
      </c>
      <c r="I22" s="31">
        <f t="shared" si="7"/>
        <v>80</v>
      </c>
      <c r="J22" s="32">
        <f t="shared" si="7"/>
        <v>100</v>
      </c>
      <c r="K22" s="22">
        <f t="shared" ref="K22:M22" si="8">H22*$D$22</f>
        <v>5</v>
      </c>
      <c r="L22" s="23">
        <f t="shared" si="8"/>
        <v>8</v>
      </c>
      <c r="M22" s="24">
        <f t="shared" si="8"/>
        <v>10</v>
      </c>
      <c r="N22" s="1"/>
      <c r="O22" s="56"/>
      <c r="P22" s="27"/>
      <c r="Q22" s="28"/>
      <c r="R22" s="27"/>
      <c r="S22" s="27"/>
      <c r="T22" s="27"/>
      <c r="U22" s="27"/>
      <c r="V22" s="27"/>
      <c r="W22" s="27"/>
      <c r="X22" s="1"/>
      <c r="Y22" s="1"/>
      <c r="Z22" s="1"/>
      <c r="AA22" s="1"/>
      <c r="AB22" s="1"/>
      <c r="AC22" s="1"/>
    </row>
    <row r="23" spans="1:29" ht="34" x14ac:dyDescent="0.2">
      <c r="A23" s="1"/>
      <c r="B23" s="67" t="s">
        <v>40</v>
      </c>
      <c r="C23" s="68" t="s">
        <v>15</v>
      </c>
      <c r="D23" s="145">
        <v>0.3</v>
      </c>
      <c r="E23" s="147">
        <v>10</v>
      </c>
      <c r="F23" s="134">
        <v>40</v>
      </c>
      <c r="G23" s="135">
        <v>20</v>
      </c>
      <c r="H23" s="22">
        <f t="shared" ref="H23:J23" si="9">E23*100/MAX($E$23:$G$23)</f>
        <v>25</v>
      </c>
      <c r="I23" s="23">
        <f t="shared" si="9"/>
        <v>100</v>
      </c>
      <c r="J23" s="24">
        <f t="shared" si="9"/>
        <v>50</v>
      </c>
      <c r="K23" s="22">
        <f t="shared" ref="K23:M23" si="10">H23*$D$23</f>
        <v>7.5</v>
      </c>
      <c r="L23" s="23">
        <f t="shared" si="10"/>
        <v>30</v>
      </c>
      <c r="M23" s="24">
        <f t="shared" si="10"/>
        <v>15</v>
      </c>
      <c r="N23" s="1"/>
      <c r="O23" s="56"/>
      <c r="P23" s="27"/>
      <c r="Q23" s="28"/>
      <c r="R23" s="27"/>
      <c r="S23" s="27"/>
      <c r="T23" s="30"/>
      <c r="U23" s="30"/>
      <c r="V23" s="30"/>
      <c r="W23" s="30"/>
      <c r="X23" s="1"/>
      <c r="Y23" s="1"/>
      <c r="Z23" s="1"/>
      <c r="AA23" s="1"/>
      <c r="AB23" s="1"/>
      <c r="AC23" s="1"/>
    </row>
    <row r="24" spans="1:29" ht="17" x14ac:dyDescent="0.2">
      <c r="A24" s="1"/>
      <c r="B24" s="69" t="s">
        <v>18</v>
      </c>
      <c r="C24" s="87"/>
      <c r="D24" s="88">
        <f>SUM(D21:D23)</f>
        <v>1</v>
      </c>
      <c r="E24" s="89"/>
      <c r="F24" s="90"/>
      <c r="G24" s="90"/>
      <c r="H24" s="90"/>
      <c r="I24" s="90"/>
      <c r="J24" s="91"/>
      <c r="K24" s="74">
        <f t="shared" ref="K24:M24" si="11">SUM(K21:K23)</f>
        <v>72.5</v>
      </c>
      <c r="L24" s="75">
        <f t="shared" si="11"/>
        <v>75.5</v>
      </c>
      <c r="M24" s="76">
        <f t="shared" si="11"/>
        <v>72.368421052631575</v>
      </c>
      <c r="N24" s="1"/>
      <c r="O24" s="49"/>
      <c r="P24" s="47"/>
      <c r="Q24" s="48"/>
      <c r="R24" s="47"/>
      <c r="S24" s="47"/>
      <c r="T24" s="47"/>
      <c r="U24" s="47"/>
      <c r="V24" s="49"/>
      <c r="W24" s="49"/>
      <c r="X24" s="1"/>
      <c r="Y24" s="1"/>
      <c r="Z24" s="1"/>
      <c r="AA24" s="1"/>
      <c r="AB24" s="1"/>
      <c r="AC24" s="1"/>
    </row>
    <row r="25" spans="1:29" ht="14" x14ac:dyDescent="0.2">
      <c r="A25" s="1"/>
      <c r="B25" s="60"/>
      <c r="C25" s="1"/>
      <c r="D25" s="1"/>
      <c r="E25" s="1"/>
      <c r="F25" s="1"/>
      <c r="G25" s="1"/>
      <c r="H25" s="1"/>
      <c r="I25" s="1"/>
      <c r="J25" s="1"/>
      <c r="K25" s="77" t="s">
        <v>41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4" x14ac:dyDescent="0.2">
      <c r="A26" s="1"/>
      <c r="B26" s="60"/>
      <c r="C26" s="6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4" x14ac:dyDescent="0.2">
      <c r="A27" s="1"/>
      <c r="B27" s="60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12">
    <mergeCell ref="V10:W10"/>
    <mergeCell ref="E19:G19"/>
    <mergeCell ref="V19:W19"/>
    <mergeCell ref="H19:J19"/>
    <mergeCell ref="K19:M19"/>
    <mergeCell ref="R19:S19"/>
    <mergeCell ref="T19:U19"/>
    <mergeCell ref="E10:G10"/>
    <mergeCell ref="H10:J10"/>
    <mergeCell ref="K10:M10"/>
    <mergeCell ref="R10:S10"/>
    <mergeCell ref="T10:U10"/>
  </mergeCells>
  <pageMargins left="0.7" right="0.7" top="0.78740157499999996" bottom="0.78740157499999996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'Explanatory notes'!$G$4:$G$8</xm:f>
          </x14:formula1>
          <xm:sqref>E22:G22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  <outlinePr summaryBelow="0" summaryRight="0"/>
  </sheetPr>
  <dimension ref="A1:AG991"/>
  <sheetViews>
    <sheetView topLeftCell="A27" workbookViewId="0">
      <selection activeCell="F42" sqref="F42"/>
    </sheetView>
  </sheetViews>
  <sheetFormatPr baseColWidth="10" defaultColWidth="12.6640625" defaultRowHeight="15" customHeight="1" x14ac:dyDescent="0.15"/>
  <cols>
    <col min="1" max="1" width="1.5" customWidth="1"/>
    <col min="2" max="2" width="17.1640625" customWidth="1"/>
    <col min="3" max="3" width="47.6640625" customWidth="1"/>
    <col min="4" max="4" width="10" customWidth="1"/>
    <col min="5" max="5" width="11.5" customWidth="1"/>
    <col min="6" max="6" width="13.6640625" customWidth="1"/>
    <col min="7" max="7" width="12.83203125" customWidth="1"/>
    <col min="8" max="13" width="10.83203125" customWidth="1"/>
    <col min="14" max="14" width="8.83203125" customWidth="1"/>
    <col min="15" max="15" width="7.83203125" customWidth="1"/>
    <col min="16" max="17" width="9.6640625" customWidth="1"/>
    <col min="18" max="18" width="6.83203125" customWidth="1"/>
    <col min="19" max="19" width="12" customWidth="1"/>
    <col min="20" max="20" width="12.5" customWidth="1"/>
    <col min="21" max="21" width="12" customWidth="1"/>
    <col min="22" max="22" width="10.1640625" customWidth="1"/>
    <col min="23" max="23" width="8.83203125" customWidth="1"/>
    <col min="24" max="26" width="9" customWidth="1"/>
    <col min="27" max="27" width="9.33203125" customWidth="1"/>
    <col min="28" max="32" width="7.1640625" customWidth="1"/>
    <col min="33" max="33" width="9.6640625" customWidth="1"/>
  </cols>
  <sheetData>
    <row r="1" spans="1:33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34" x14ac:dyDescent="0.2">
      <c r="A6" s="1"/>
      <c r="B6" s="1"/>
      <c r="C6" s="1"/>
      <c r="D6" s="183" t="s">
        <v>42</v>
      </c>
      <c r="E6" s="2"/>
      <c r="J6" s="1"/>
      <c r="K6" s="1"/>
      <c r="L6" s="1"/>
      <c r="M6" s="1"/>
      <c r="N6" s="1"/>
      <c r="O6" s="1"/>
      <c r="P6" s="1"/>
      <c r="Q6" s="1"/>
      <c r="R6" s="1"/>
      <c r="S6" s="4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22" x14ac:dyDescent="0.2">
      <c r="A8" s="1"/>
      <c r="B8" s="92" t="s">
        <v>92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4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3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32.25" customHeight="1" x14ac:dyDescent="0.2">
      <c r="A10" s="1"/>
      <c r="B10" s="62" t="s">
        <v>1</v>
      </c>
      <c r="C10" s="93" t="s">
        <v>2</v>
      </c>
      <c r="D10" s="63" t="s">
        <v>3</v>
      </c>
      <c r="E10" s="174" t="s">
        <v>4</v>
      </c>
      <c r="F10" s="172"/>
      <c r="G10" s="173"/>
      <c r="H10" s="171" t="s">
        <v>5</v>
      </c>
      <c r="I10" s="172"/>
      <c r="J10" s="173"/>
      <c r="K10" s="171" t="s">
        <v>6</v>
      </c>
      <c r="L10" s="172"/>
      <c r="M10" s="173"/>
      <c r="N10" s="1"/>
      <c r="O10" s="8"/>
      <c r="P10" s="9"/>
      <c r="Q10" s="9"/>
      <c r="R10" s="164"/>
      <c r="S10" s="165"/>
      <c r="T10" s="164"/>
      <c r="U10" s="165"/>
      <c r="V10" s="164"/>
      <c r="W10" s="165"/>
      <c r="X10" s="1"/>
      <c r="Y10" s="1"/>
      <c r="Z10" s="1"/>
      <c r="AA10" s="1"/>
      <c r="AB10" s="1"/>
      <c r="AC10" s="1"/>
    </row>
    <row r="11" spans="1:33" ht="18.75" customHeight="1" x14ac:dyDescent="0.2">
      <c r="A11" s="10"/>
      <c r="B11" s="65"/>
      <c r="C11" s="12"/>
      <c r="D11" s="66"/>
      <c r="E11" s="94" t="s">
        <v>7</v>
      </c>
      <c r="F11" s="83" t="s">
        <v>8</v>
      </c>
      <c r="G11" s="84" t="s">
        <v>9</v>
      </c>
      <c r="H11" s="82" t="s">
        <v>7</v>
      </c>
      <c r="I11" s="83" t="s">
        <v>8</v>
      </c>
      <c r="J11" s="84" t="s">
        <v>9</v>
      </c>
      <c r="K11" s="82" t="s">
        <v>7</v>
      </c>
      <c r="L11" s="83" t="s">
        <v>8</v>
      </c>
      <c r="M11" s="84" t="s">
        <v>9</v>
      </c>
      <c r="N11" s="10"/>
      <c r="O11" s="19"/>
      <c r="P11" s="19"/>
      <c r="Q11" s="19"/>
      <c r="R11" s="20"/>
      <c r="S11" s="20"/>
      <c r="T11" s="20"/>
      <c r="U11" s="20"/>
      <c r="V11" s="20"/>
      <c r="W11" s="20"/>
      <c r="X11" s="10"/>
      <c r="Y11" s="10"/>
      <c r="Z11" s="10"/>
      <c r="AA11" s="10"/>
      <c r="AB11" s="10"/>
      <c r="AC11" s="10"/>
      <c r="AD11" s="95"/>
      <c r="AE11" s="95"/>
      <c r="AF11" s="95"/>
      <c r="AG11" s="95"/>
    </row>
    <row r="12" spans="1:33" ht="33.75" customHeight="1" x14ac:dyDescent="0.2">
      <c r="A12" s="1"/>
      <c r="B12" s="96" t="s">
        <v>10</v>
      </c>
      <c r="C12" s="31" t="s">
        <v>11</v>
      </c>
      <c r="D12" s="162">
        <v>0.8</v>
      </c>
      <c r="E12" s="130">
        <v>20000</v>
      </c>
      <c r="F12" s="131">
        <v>24000</v>
      </c>
      <c r="G12" s="132">
        <v>21000</v>
      </c>
      <c r="H12" s="33">
        <f t="shared" ref="H12:J12" si="0">MIN($E$12:$G$12)*100/E12</f>
        <v>100</v>
      </c>
      <c r="I12" s="23">
        <f t="shared" si="0"/>
        <v>83.333333333333329</v>
      </c>
      <c r="J12" s="24">
        <f t="shared" si="0"/>
        <v>95.238095238095241</v>
      </c>
      <c r="K12" s="22">
        <f t="shared" ref="K12:M12" si="1">H12*$D$12</f>
        <v>80</v>
      </c>
      <c r="L12" s="23">
        <f t="shared" si="1"/>
        <v>66.666666666666671</v>
      </c>
      <c r="M12" s="24">
        <f t="shared" si="1"/>
        <v>76.19047619047619</v>
      </c>
      <c r="N12" s="1"/>
      <c r="O12" s="26"/>
      <c r="P12" s="27"/>
      <c r="Q12" s="28"/>
      <c r="R12" s="29"/>
      <c r="S12" s="29"/>
      <c r="T12" s="27"/>
      <c r="U12" s="30"/>
      <c r="V12" s="27"/>
      <c r="W12" s="27"/>
      <c r="X12" s="1"/>
      <c r="Y12" s="1"/>
      <c r="Z12" s="1"/>
      <c r="AA12" s="1"/>
      <c r="AB12" s="1"/>
      <c r="AC12" s="1"/>
    </row>
    <row r="13" spans="1:33" ht="66" customHeight="1" x14ac:dyDescent="0.2">
      <c r="A13" s="1"/>
      <c r="B13" s="96" t="s">
        <v>43</v>
      </c>
      <c r="C13" s="31" t="s">
        <v>44</v>
      </c>
      <c r="D13" s="162">
        <v>0.2</v>
      </c>
      <c r="E13" s="163">
        <f>I21</f>
        <v>96.600000000000009</v>
      </c>
      <c r="F13" s="151">
        <f>I22</f>
        <v>22.650000000000002</v>
      </c>
      <c r="G13" s="152">
        <f>I23</f>
        <v>32.47</v>
      </c>
      <c r="H13" s="22">
        <f t="shared" ref="H13:J13" si="2">MIN($E$13:$G$13)*100/E13</f>
        <v>23.447204968944096</v>
      </c>
      <c r="I13" s="23">
        <f t="shared" si="2"/>
        <v>99.999999999999986</v>
      </c>
      <c r="J13" s="24">
        <f t="shared" si="2"/>
        <v>69.756698490914687</v>
      </c>
      <c r="K13" s="22">
        <f t="shared" ref="K13:M13" si="3">H13*$D$13</f>
        <v>4.6894409937888195</v>
      </c>
      <c r="L13" s="23">
        <f t="shared" si="3"/>
        <v>20</v>
      </c>
      <c r="M13" s="24">
        <f t="shared" si="3"/>
        <v>13.951339698182938</v>
      </c>
      <c r="N13" s="1"/>
      <c r="O13" s="26"/>
      <c r="P13" s="35"/>
      <c r="Q13" s="28"/>
      <c r="R13" s="27"/>
      <c r="S13" s="27"/>
      <c r="T13" s="27"/>
      <c r="U13" s="27"/>
      <c r="V13" s="27"/>
      <c r="W13" s="27"/>
      <c r="X13" s="1"/>
      <c r="Y13" s="1"/>
      <c r="Z13" s="1"/>
      <c r="AA13" s="1"/>
      <c r="AB13" s="1"/>
      <c r="AC13" s="1"/>
    </row>
    <row r="14" spans="1:33" ht="17" x14ac:dyDescent="0.2">
      <c r="A14" s="1"/>
      <c r="B14" s="69" t="s">
        <v>18</v>
      </c>
      <c r="C14" s="72"/>
      <c r="D14" s="97">
        <f>SUM(D12:D13)</f>
        <v>1</v>
      </c>
      <c r="E14" s="72"/>
      <c r="F14" s="72"/>
      <c r="G14" s="72"/>
      <c r="H14" s="72"/>
      <c r="I14" s="72"/>
      <c r="J14" s="72"/>
      <c r="K14" s="75">
        <f t="shared" ref="K14:M14" si="4">SUM(K12:K13)</f>
        <v>84.689440993788821</v>
      </c>
      <c r="L14" s="75">
        <f t="shared" si="4"/>
        <v>86.666666666666671</v>
      </c>
      <c r="M14" s="76">
        <f t="shared" si="4"/>
        <v>90.141815888659124</v>
      </c>
      <c r="N14" s="1"/>
      <c r="O14" s="49"/>
      <c r="P14" s="47"/>
      <c r="Q14" s="48"/>
      <c r="R14" s="47"/>
      <c r="S14" s="47"/>
      <c r="T14" s="47"/>
      <c r="U14" s="47"/>
      <c r="V14" s="49"/>
      <c r="W14" s="49"/>
      <c r="X14" s="1"/>
      <c r="Y14" s="1"/>
      <c r="Z14" s="1"/>
      <c r="AA14" s="1"/>
      <c r="AB14" s="1"/>
      <c r="AC14" s="1"/>
    </row>
    <row r="15" spans="1:33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77" t="s">
        <v>33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20.25" customHeight="1" x14ac:dyDescent="0.2">
      <c r="A17" s="1"/>
      <c r="B17" s="92" t="s">
        <v>45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4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3" customHeight="1" x14ac:dyDescent="0.2">
      <c r="A18" s="1"/>
      <c r="B18" s="5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4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57.75" customHeight="1" x14ac:dyDescent="0.2">
      <c r="A19" s="1"/>
      <c r="B19" s="98"/>
      <c r="C19" s="175" t="s">
        <v>46</v>
      </c>
      <c r="D19" s="176"/>
      <c r="E19" s="177" t="s">
        <v>47</v>
      </c>
      <c r="F19" s="176"/>
      <c r="G19" s="99" t="s">
        <v>48</v>
      </c>
      <c r="H19" s="99" t="s">
        <v>91</v>
      </c>
      <c r="I19" s="100" t="s">
        <v>49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3" ht="17" x14ac:dyDescent="0.2">
      <c r="A20" s="1"/>
      <c r="B20" s="101"/>
      <c r="C20" s="102" t="s">
        <v>50</v>
      </c>
      <c r="D20" s="103" t="s">
        <v>51</v>
      </c>
      <c r="E20" s="104" t="s">
        <v>50</v>
      </c>
      <c r="F20" s="105" t="s">
        <v>51</v>
      </c>
      <c r="G20" s="106"/>
      <c r="H20" s="106"/>
      <c r="I20" s="10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3" ht="18.75" customHeight="1" x14ac:dyDescent="0.2">
      <c r="A21" s="1"/>
      <c r="B21" s="108" t="s">
        <v>7</v>
      </c>
      <c r="C21" s="133">
        <v>0.90600000000000003</v>
      </c>
      <c r="D21" s="135">
        <v>0.38200000000000001</v>
      </c>
      <c r="E21" s="153">
        <v>0.5</v>
      </c>
      <c r="F21" s="154">
        <v>0.5</v>
      </c>
      <c r="G21" s="155">
        <v>150</v>
      </c>
      <c r="H21" s="156">
        <v>1</v>
      </c>
      <c r="I21" s="109">
        <f t="shared" ref="I21:I23" si="5">(C21*E21+D21*F21)*G21*H21</f>
        <v>96.600000000000009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3" ht="21" customHeight="1" x14ac:dyDescent="0.2">
      <c r="A22" s="1"/>
      <c r="B22" s="108" t="s">
        <v>8</v>
      </c>
      <c r="C22" s="133">
        <v>0.90600000000000003</v>
      </c>
      <c r="D22" s="135"/>
      <c r="E22" s="153">
        <v>1</v>
      </c>
      <c r="F22" s="135"/>
      <c r="G22" s="155">
        <v>25</v>
      </c>
      <c r="H22" s="156">
        <v>1</v>
      </c>
      <c r="I22" s="109">
        <f t="shared" si="5"/>
        <v>22.650000000000002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3" ht="20.25" customHeight="1" x14ac:dyDescent="0.2">
      <c r="A23" s="1"/>
      <c r="B23" s="110" t="s">
        <v>9</v>
      </c>
      <c r="C23" s="157">
        <v>0.38200000000000001</v>
      </c>
      <c r="D23" s="158"/>
      <c r="E23" s="159">
        <v>1</v>
      </c>
      <c r="F23" s="158"/>
      <c r="G23" s="160">
        <v>85</v>
      </c>
      <c r="H23" s="161">
        <v>1</v>
      </c>
      <c r="I23" s="111">
        <f t="shared" si="5"/>
        <v>32.47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3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24" customHeight="1" x14ac:dyDescent="0.2">
      <c r="A25" s="1"/>
      <c r="B25" s="92" t="s">
        <v>52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45" customHeight="1" x14ac:dyDescent="0.2">
      <c r="A27" s="1"/>
      <c r="B27" s="5" t="s">
        <v>1</v>
      </c>
      <c r="C27" s="112" t="s">
        <v>2</v>
      </c>
      <c r="D27" s="6" t="s">
        <v>21</v>
      </c>
      <c r="E27" s="53" t="s">
        <v>22</v>
      </c>
      <c r="F27" s="113" t="s">
        <v>3</v>
      </c>
      <c r="G27" s="178" t="s">
        <v>4</v>
      </c>
      <c r="H27" s="179"/>
      <c r="I27" s="176"/>
      <c r="J27" s="178" t="s">
        <v>5</v>
      </c>
      <c r="K27" s="179"/>
      <c r="L27" s="176"/>
      <c r="M27" s="178" t="s">
        <v>6</v>
      </c>
      <c r="N27" s="179"/>
      <c r="O27" s="180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6.5" customHeight="1" x14ac:dyDescent="0.2">
      <c r="A28" s="10"/>
      <c r="B28" s="11"/>
      <c r="C28" s="12"/>
      <c r="D28" s="12"/>
      <c r="E28" s="66"/>
      <c r="F28" s="114"/>
      <c r="G28" s="82" t="s">
        <v>7</v>
      </c>
      <c r="H28" s="83" t="s">
        <v>8</v>
      </c>
      <c r="I28" s="84" t="s">
        <v>9</v>
      </c>
      <c r="J28" s="82" t="s">
        <v>7</v>
      </c>
      <c r="K28" s="83" t="s">
        <v>8</v>
      </c>
      <c r="L28" s="84" t="s">
        <v>9</v>
      </c>
      <c r="M28" s="82" t="s">
        <v>53</v>
      </c>
      <c r="N28" s="83" t="s">
        <v>8</v>
      </c>
      <c r="O28" s="115" t="s">
        <v>9</v>
      </c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3" ht="44.25" customHeight="1" x14ac:dyDescent="0.2">
      <c r="A29" s="1"/>
      <c r="B29" s="21" t="s">
        <v>10</v>
      </c>
      <c r="C29" s="31" t="s">
        <v>11</v>
      </c>
      <c r="D29" s="116"/>
      <c r="E29" s="117"/>
      <c r="F29" s="145">
        <v>0.8</v>
      </c>
      <c r="G29" s="146">
        <v>20000</v>
      </c>
      <c r="H29" s="131">
        <v>24000</v>
      </c>
      <c r="I29" s="132">
        <v>21000</v>
      </c>
      <c r="J29" s="33">
        <f t="shared" ref="J29:L29" si="6">MIN($E$12:$G$12)*100/G29</f>
        <v>100</v>
      </c>
      <c r="K29" s="23">
        <f t="shared" si="6"/>
        <v>83.333333333333329</v>
      </c>
      <c r="L29" s="24">
        <f t="shared" si="6"/>
        <v>95.238095238095241</v>
      </c>
      <c r="M29" s="22">
        <f t="shared" ref="M29:O29" si="7">J29*$D$12</f>
        <v>80</v>
      </c>
      <c r="N29" s="23">
        <f t="shared" si="7"/>
        <v>66.666666666666671</v>
      </c>
      <c r="O29" s="25">
        <f t="shared" si="7"/>
        <v>76.19047619047619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23.75" customHeight="1" x14ac:dyDescent="0.2">
      <c r="A30" s="1"/>
      <c r="B30" s="21" t="s">
        <v>54</v>
      </c>
      <c r="C30" s="118" t="s">
        <v>55</v>
      </c>
      <c r="D30" s="148">
        <v>20</v>
      </c>
      <c r="E30" s="149">
        <v>80</v>
      </c>
      <c r="F30" s="145">
        <v>0.2</v>
      </c>
      <c r="G30" s="150">
        <f>I21</f>
        <v>96.600000000000009</v>
      </c>
      <c r="H30" s="151">
        <f>I22</f>
        <v>22.650000000000002</v>
      </c>
      <c r="I30" s="152">
        <f>I23</f>
        <v>32.47</v>
      </c>
      <c r="J30" s="22">
        <f t="shared" ref="J30:L30" si="8">IF(G30&lt;=20,100,IF(G30&gt;=80,0,(80-G30)/60*100))</f>
        <v>0</v>
      </c>
      <c r="K30" s="23">
        <f t="shared" si="8"/>
        <v>95.583333333333314</v>
      </c>
      <c r="L30" s="24">
        <f t="shared" si="8"/>
        <v>79.216666666666669</v>
      </c>
      <c r="M30" s="22">
        <f t="shared" ref="M30:O30" si="9">J30*$D$13</f>
        <v>0</v>
      </c>
      <c r="N30" s="23">
        <f t="shared" si="9"/>
        <v>19.116666666666664</v>
      </c>
      <c r="O30" s="25">
        <f t="shared" si="9"/>
        <v>15.843333333333334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25.5" customHeight="1" x14ac:dyDescent="0.2">
      <c r="A31" s="1"/>
      <c r="B31" s="38" t="s">
        <v>18</v>
      </c>
      <c r="C31" s="39"/>
      <c r="D31" s="58"/>
      <c r="E31" s="59"/>
      <c r="F31" s="119">
        <f>SUM(F29:F30)</f>
        <v>1</v>
      </c>
      <c r="G31" s="43"/>
      <c r="H31" s="39"/>
      <c r="I31" s="39"/>
      <c r="J31" s="39"/>
      <c r="K31" s="39"/>
      <c r="L31" s="42"/>
      <c r="M31" s="44">
        <f t="shared" ref="M31:O31" si="10">SUM(M29:M30)</f>
        <v>80</v>
      </c>
      <c r="N31" s="45">
        <f t="shared" si="10"/>
        <v>85.783333333333331</v>
      </c>
      <c r="O31" s="46">
        <f t="shared" si="10"/>
        <v>92.033809523809524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77" t="s">
        <v>33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2.75" customHeight="1" x14ac:dyDescent="0.2">
      <c r="A38" s="1"/>
      <c r="B38" s="184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</sheetData>
  <mergeCells count="11">
    <mergeCell ref="G27:I27"/>
    <mergeCell ref="J27:L27"/>
    <mergeCell ref="M27:O27"/>
    <mergeCell ref="E10:G10"/>
    <mergeCell ref="H10:J10"/>
    <mergeCell ref="K10:M10"/>
    <mergeCell ref="R10:S10"/>
    <mergeCell ref="T10:U10"/>
    <mergeCell ref="V10:W10"/>
    <mergeCell ref="C19:D19"/>
    <mergeCell ref="E19:F19"/>
  </mergeCells>
  <pageMargins left="0.7" right="0.7" top="0.78740157499999996" bottom="0.78740157499999996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Z1008"/>
  <sheetViews>
    <sheetView tabSelected="1" workbookViewId="0">
      <selection activeCell="C31" sqref="C31"/>
    </sheetView>
  </sheetViews>
  <sheetFormatPr baseColWidth="10" defaultColWidth="12.6640625" defaultRowHeight="15" customHeight="1" x14ac:dyDescent="0.15"/>
  <cols>
    <col min="1" max="1" width="7.1640625" customWidth="1"/>
    <col min="2" max="2" width="41.1640625" customWidth="1"/>
    <col min="3" max="3" width="95.1640625" customWidth="1"/>
    <col min="4" max="6" width="7.1640625" customWidth="1"/>
    <col min="7" max="7" width="7.1640625" hidden="1" customWidth="1"/>
    <col min="8" max="26" width="7.1640625" customWidth="1"/>
  </cols>
  <sheetData>
    <row r="1" spans="1:26" ht="30.75" customHeight="1" x14ac:dyDescent="0.2">
      <c r="A1" s="120" t="s">
        <v>56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1:26" ht="6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</row>
    <row r="3" spans="1:26" ht="16" x14ac:dyDescent="0.2">
      <c r="A3" s="122" t="s">
        <v>57</v>
      </c>
      <c r="B3" s="181" t="s">
        <v>58</v>
      </c>
      <c r="C3" s="165"/>
      <c r="D3" s="165"/>
      <c r="E3" s="165"/>
      <c r="F3" s="165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4" spans="1:26" ht="16" x14ac:dyDescent="0.2">
      <c r="A4" s="122"/>
      <c r="B4" s="124" t="s">
        <v>59</v>
      </c>
      <c r="C4" s="124" t="s">
        <v>60</v>
      </c>
      <c r="D4" s="124"/>
      <c r="E4" s="124"/>
      <c r="F4" s="124"/>
      <c r="G4" s="124" t="s">
        <v>39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</row>
    <row r="5" spans="1:26" ht="16" x14ac:dyDescent="0.2">
      <c r="A5" s="122"/>
      <c r="B5" s="124" t="s">
        <v>61</v>
      </c>
      <c r="C5" s="124" t="s">
        <v>62</v>
      </c>
      <c r="D5" s="124"/>
      <c r="E5" s="124"/>
      <c r="F5" s="124"/>
      <c r="G5" s="124" t="s">
        <v>38</v>
      </c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</row>
    <row r="6" spans="1:26" ht="16" x14ac:dyDescent="0.2">
      <c r="A6" s="122"/>
      <c r="B6" s="124" t="s">
        <v>63</v>
      </c>
      <c r="C6" s="124" t="s">
        <v>64</v>
      </c>
      <c r="D6" s="124"/>
      <c r="E6" s="124"/>
      <c r="F6" s="124"/>
      <c r="G6" s="124" t="s">
        <v>37</v>
      </c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</row>
    <row r="7" spans="1:26" ht="16" x14ac:dyDescent="0.2">
      <c r="A7" s="122"/>
      <c r="B7" s="124" t="s">
        <v>65</v>
      </c>
      <c r="C7" s="124" t="s">
        <v>66</v>
      </c>
      <c r="D7" s="124"/>
      <c r="E7" s="124"/>
      <c r="F7" s="124"/>
      <c r="G7" s="124" t="s">
        <v>67</v>
      </c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</row>
    <row r="8" spans="1:26" ht="16" x14ac:dyDescent="0.2">
      <c r="A8" s="122"/>
      <c r="B8" s="124" t="s">
        <v>68</v>
      </c>
      <c r="C8" s="124" t="s">
        <v>69</v>
      </c>
      <c r="D8" s="124"/>
      <c r="E8" s="124"/>
      <c r="F8" s="124"/>
      <c r="G8" s="124" t="s">
        <v>70</v>
      </c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</row>
    <row r="9" spans="1:26" ht="6.75" customHeight="1" x14ac:dyDescent="0.2">
      <c r="A9" s="122"/>
      <c r="B9" s="123"/>
      <c r="C9" s="123"/>
      <c r="D9" s="123"/>
      <c r="E9" s="123"/>
      <c r="F9" s="123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</row>
    <row r="10" spans="1:26" ht="21" customHeight="1" x14ac:dyDescent="0.2">
      <c r="A10" s="122" t="s">
        <v>71</v>
      </c>
      <c r="B10" s="182" t="s">
        <v>72</v>
      </c>
      <c r="C10" s="165"/>
      <c r="D10" s="165"/>
      <c r="E10" s="165"/>
      <c r="F10" s="165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</row>
    <row r="11" spans="1:26" ht="16" x14ac:dyDescent="0.2">
      <c r="A11" s="126" t="s">
        <v>73</v>
      </c>
      <c r="B11" s="121" t="s">
        <v>74</v>
      </c>
      <c r="C11" s="124"/>
      <c r="D11" s="124"/>
      <c r="E11" s="124"/>
      <c r="F11" s="124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</row>
    <row r="12" spans="1:26" ht="16" x14ac:dyDescent="0.2">
      <c r="A12" s="122"/>
      <c r="B12" s="124" t="s">
        <v>75</v>
      </c>
      <c r="C12" s="124"/>
      <c r="D12" s="124"/>
      <c r="E12" s="124"/>
      <c r="F12" s="124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</row>
    <row r="13" spans="1:26" ht="18" customHeight="1" x14ac:dyDescent="0.2">
      <c r="A13" s="126" t="s">
        <v>76</v>
      </c>
      <c r="B13" s="121" t="s">
        <v>77</v>
      </c>
      <c r="C13" s="123"/>
      <c r="D13" s="123"/>
      <c r="E13" s="123"/>
      <c r="F13" s="123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</row>
    <row r="14" spans="1:26" ht="61.5" customHeight="1" x14ac:dyDescent="0.2">
      <c r="A14" s="122"/>
      <c r="B14" s="127" t="s">
        <v>78</v>
      </c>
      <c r="C14" s="128" t="s">
        <v>79</v>
      </c>
      <c r="E14" s="123"/>
      <c r="F14" s="123"/>
      <c r="G14" s="123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</row>
    <row r="15" spans="1:26" ht="6" customHeight="1" x14ac:dyDescent="0.2">
      <c r="A15" s="122"/>
      <c r="B15" s="123"/>
      <c r="C15" s="123"/>
      <c r="D15" s="123"/>
      <c r="E15" s="123"/>
      <c r="F15" s="123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</row>
    <row r="16" spans="1:26" ht="18" customHeight="1" x14ac:dyDescent="0.2">
      <c r="A16" s="122" t="s">
        <v>80</v>
      </c>
      <c r="B16" s="181" t="s">
        <v>81</v>
      </c>
      <c r="C16" s="165"/>
      <c r="D16" s="165"/>
      <c r="E16" s="165"/>
      <c r="F16" s="165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</row>
    <row r="17" spans="1:26" ht="16" x14ac:dyDescent="0.2">
      <c r="A17" s="126" t="s">
        <v>73</v>
      </c>
      <c r="B17" s="121" t="s">
        <v>74</v>
      </c>
      <c r="C17" s="124"/>
      <c r="D17" s="124"/>
      <c r="E17" s="124"/>
      <c r="F17" s="124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</row>
    <row r="18" spans="1:26" ht="16" x14ac:dyDescent="0.2">
      <c r="A18" s="122"/>
      <c r="B18" s="124" t="s">
        <v>82</v>
      </c>
      <c r="C18" s="124"/>
      <c r="D18" s="124"/>
      <c r="E18" s="124"/>
      <c r="F18" s="124"/>
      <c r="G18" s="121" t="s">
        <v>30</v>
      </c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</row>
    <row r="19" spans="1:26" ht="27.75" customHeight="1" x14ac:dyDescent="0.2">
      <c r="A19" s="126" t="s">
        <v>76</v>
      </c>
      <c r="B19" s="121" t="s">
        <v>77</v>
      </c>
      <c r="C19" s="125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</row>
    <row r="20" spans="1:26" ht="63.75" customHeight="1" x14ac:dyDescent="0.2">
      <c r="A20" s="126"/>
      <c r="B20" s="127" t="s">
        <v>83</v>
      </c>
      <c r="C20" s="128" t="s">
        <v>84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</row>
    <row r="21" spans="1:26" ht="8.25" customHeight="1" x14ac:dyDescent="0.2">
      <c r="A21" s="126"/>
      <c r="B21" s="123"/>
      <c r="C21" s="123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</row>
    <row r="22" spans="1:26" ht="27.75" customHeight="1" x14ac:dyDescent="0.2">
      <c r="A22" s="126" t="s">
        <v>85</v>
      </c>
      <c r="B22" s="181" t="s">
        <v>86</v>
      </c>
      <c r="C22" s="165"/>
      <c r="D22" s="121"/>
      <c r="E22" s="121"/>
      <c r="F22" s="121"/>
      <c r="G22" s="121" t="s">
        <v>31</v>
      </c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</row>
    <row r="23" spans="1:26" ht="16" x14ac:dyDescent="0.2">
      <c r="A23" s="121"/>
      <c r="B23" s="121" t="s">
        <v>59</v>
      </c>
      <c r="C23" s="121" t="s">
        <v>87</v>
      </c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</row>
    <row r="24" spans="1:26" ht="16" x14ac:dyDescent="0.2">
      <c r="A24" s="121"/>
      <c r="B24" s="121" t="s">
        <v>68</v>
      </c>
      <c r="C24" s="121" t="s">
        <v>88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</row>
    <row r="25" spans="1:26" ht="12.75" customHeight="1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</row>
    <row r="26" spans="1:26" ht="12.75" customHeight="1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</row>
    <row r="27" spans="1:26" ht="12.75" customHeight="1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</row>
    <row r="28" spans="1:26" ht="12.75" customHeight="1" x14ac:dyDescent="0.2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</row>
    <row r="29" spans="1:26" ht="12.75" customHeight="1" x14ac:dyDescent="0.2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</row>
    <row r="30" spans="1:26" ht="12.75" customHeight="1" x14ac:dyDescent="0.2">
      <c r="A30" s="121"/>
      <c r="B30" s="185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</row>
    <row r="31" spans="1:26" ht="12.75" customHeight="1" x14ac:dyDescent="0.2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</row>
    <row r="32" spans="1:26" ht="12.75" customHeight="1" x14ac:dyDescent="0.2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</row>
    <row r="33" spans="1:26" ht="12.75" customHeight="1" x14ac:dyDescent="0.2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</row>
    <row r="34" spans="1:26" ht="12.75" customHeight="1" x14ac:dyDescent="0.2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</row>
    <row r="35" spans="1:26" ht="12.75" customHeight="1" x14ac:dyDescent="0.2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</row>
    <row r="36" spans="1:26" ht="12.75" customHeight="1" x14ac:dyDescent="0.2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</row>
    <row r="37" spans="1:26" ht="12.75" customHeight="1" x14ac:dyDescent="0.2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</row>
    <row r="38" spans="1:26" ht="12.75" customHeight="1" x14ac:dyDescent="0.2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</row>
    <row r="39" spans="1:26" ht="12.75" customHeight="1" x14ac:dyDescent="0.2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</row>
    <row r="40" spans="1:26" ht="12.75" customHeight="1" x14ac:dyDescent="0.2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</row>
    <row r="41" spans="1:26" ht="12.75" customHeight="1" x14ac:dyDescent="0.2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</row>
    <row r="42" spans="1:26" ht="12.75" customHeight="1" x14ac:dyDescent="0.2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</row>
    <row r="43" spans="1:26" ht="12.75" customHeight="1" x14ac:dyDescent="0.2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</row>
    <row r="44" spans="1:26" ht="12.75" customHeight="1" x14ac:dyDescent="0.2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</row>
    <row r="45" spans="1:26" ht="12.75" customHeight="1" x14ac:dyDescent="0.2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</row>
    <row r="46" spans="1:26" ht="12.75" customHeight="1" x14ac:dyDescent="0.2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</row>
    <row r="47" spans="1:26" ht="12.75" customHeight="1" x14ac:dyDescent="0.2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</row>
    <row r="48" spans="1:26" ht="12.75" customHeight="1" x14ac:dyDescent="0.2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</row>
    <row r="49" spans="1:26" ht="12.75" customHeight="1" x14ac:dyDescent="0.2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</row>
    <row r="50" spans="1:26" ht="12.75" customHeight="1" x14ac:dyDescent="0.2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</row>
    <row r="51" spans="1:26" ht="12.75" customHeight="1" x14ac:dyDescent="0.2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</row>
    <row r="52" spans="1:26" ht="12.75" customHeight="1" x14ac:dyDescent="0.2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</row>
    <row r="53" spans="1:26" ht="12.75" customHeight="1" x14ac:dyDescent="0.2">
      <c r="A53" s="121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</row>
    <row r="54" spans="1:26" ht="12.75" customHeight="1" x14ac:dyDescent="0.2">
      <c r="A54" s="121"/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</row>
    <row r="55" spans="1:26" ht="12.75" customHeight="1" x14ac:dyDescent="0.2">
      <c r="A55" s="121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</row>
    <row r="56" spans="1:26" ht="12.75" customHeight="1" x14ac:dyDescent="0.2">
      <c r="A56" s="121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</row>
    <row r="57" spans="1:26" ht="12.75" customHeight="1" x14ac:dyDescent="0.2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</row>
    <row r="58" spans="1:26" ht="12.75" customHeight="1" x14ac:dyDescent="0.2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</row>
    <row r="59" spans="1:26" ht="12.75" customHeight="1" x14ac:dyDescent="0.2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</row>
    <row r="60" spans="1:26" ht="12.75" customHeight="1" x14ac:dyDescent="0.2">
      <c r="A60" s="121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</row>
    <row r="61" spans="1:26" ht="12.75" customHeight="1" x14ac:dyDescent="0.2">
      <c r="A61" s="121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</row>
    <row r="62" spans="1:26" ht="12.75" customHeight="1" x14ac:dyDescent="0.2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</row>
    <row r="63" spans="1:26" ht="12.75" customHeight="1" x14ac:dyDescent="0.2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</row>
    <row r="64" spans="1:26" ht="12.75" customHeight="1" x14ac:dyDescent="0.2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</row>
    <row r="65" spans="1:26" ht="12.75" customHeight="1" x14ac:dyDescent="0.2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</row>
    <row r="66" spans="1:26" ht="12.75" customHeight="1" x14ac:dyDescent="0.2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</row>
    <row r="67" spans="1:26" ht="12.75" customHeight="1" x14ac:dyDescent="0.2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</row>
    <row r="68" spans="1:26" ht="12.75" customHeight="1" x14ac:dyDescent="0.2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</row>
    <row r="69" spans="1:26" ht="12.75" customHeight="1" x14ac:dyDescent="0.2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</row>
    <row r="70" spans="1:26" ht="12.75" customHeight="1" x14ac:dyDescent="0.2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</row>
    <row r="71" spans="1:26" ht="12.75" customHeight="1" x14ac:dyDescent="0.2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</row>
    <row r="72" spans="1:26" ht="12.75" customHeight="1" x14ac:dyDescent="0.2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</row>
    <row r="73" spans="1:26" ht="12.75" customHeight="1" x14ac:dyDescent="0.2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</row>
    <row r="74" spans="1:26" ht="12.75" customHeight="1" x14ac:dyDescent="0.2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</row>
    <row r="75" spans="1:26" ht="12.75" customHeight="1" x14ac:dyDescent="0.2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</row>
    <row r="76" spans="1:26" ht="12.75" customHeight="1" x14ac:dyDescent="0.2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</row>
    <row r="77" spans="1:26" ht="12.75" customHeight="1" x14ac:dyDescent="0.2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</row>
    <row r="78" spans="1:26" ht="12.75" customHeight="1" x14ac:dyDescent="0.2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</row>
    <row r="79" spans="1:26" ht="12.75" customHeight="1" x14ac:dyDescent="0.2">
      <c r="A79" s="121"/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</row>
    <row r="80" spans="1:26" ht="12.75" customHeight="1" x14ac:dyDescent="0.2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</row>
    <row r="81" spans="1:26" ht="12.75" customHeight="1" x14ac:dyDescent="0.2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</row>
    <row r="82" spans="1:26" ht="12.75" customHeight="1" x14ac:dyDescent="0.2">
      <c r="A82" s="121"/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</row>
    <row r="83" spans="1:26" ht="12.75" customHeight="1" x14ac:dyDescent="0.2">
      <c r="A83" s="121"/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</row>
    <row r="84" spans="1:26" ht="12.75" customHeight="1" x14ac:dyDescent="0.2">
      <c r="A84" s="121"/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</row>
    <row r="85" spans="1:26" ht="12.75" customHeight="1" x14ac:dyDescent="0.2">
      <c r="A85" s="121"/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</row>
    <row r="86" spans="1:26" ht="12.75" customHeight="1" x14ac:dyDescent="0.2">
      <c r="A86" s="121"/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</row>
    <row r="87" spans="1:26" ht="12.75" customHeight="1" x14ac:dyDescent="0.2">
      <c r="A87" s="121"/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</row>
    <row r="88" spans="1:26" ht="12.75" customHeight="1" x14ac:dyDescent="0.2">
      <c r="A88" s="121"/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</row>
    <row r="89" spans="1:26" ht="12.75" customHeight="1" x14ac:dyDescent="0.2">
      <c r="A89" s="121"/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</row>
    <row r="90" spans="1:26" ht="12.75" customHeight="1" x14ac:dyDescent="0.2">
      <c r="A90" s="121"/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</row>
    <row r="91" spans="1:26" ht="12.75" customHeight="1" x14ac:dyDescent="0.2">
      <c r="A91" s="121"/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</row>
    <row r="92" spans="1:26" ht="12.75" customHeight="1" x14ac:dyDescent="0.2">
      <c r="A92" s="121"/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</row>
    <row r="93" spans="1:26" ht="12.75" customHeight="1" x14ac:dyDescent="0.2">
      <c r="A93" s="121"/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</row>
    <row r="94" spans="1:26" ht="12.75" customHeight="1" x14ac:dyDescent="0.2">
      <c r="A94" s="121"/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</row>
    <row r="95" spans="1:26" ht="12.75" customHeight="1" x14ac:dyDescent="0.2">
      <c r="A95" s="121"/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</row>
    <row r="96" spans="1:26" ht="12.75" customHeight="1" x14ac:dyDescent="0.2">
      <c r="A96" s="121"/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</row>
    <row r="97" spans="1:26" ht="12.75" customHeight="1" x14ac:dyDescent="0.2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</row>
    <row r="98" spans="1:26" ht="12.75" customHeight="1" x14ac:dyDescent="0.2">
      <c r="A98" s="121"/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</row>
    <row r="99" spans="1:26" ht="12.75" customHeight="1" x14ac:dyDescent="0.2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</row>
    <row r="100" spans="1:26" ht="12.75" customHeight="1" x14ac:dyDescent="0.2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</row>
    <row r="101" spans="1:26" ht="12.75" customHeight="1" x14ac:dyDescent="0.2">
      <c r="A101" s="121"/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</row>
    <row r="102" spans="1:26" ht="12.75" customHeight="1" x14ac:dyDescent="0.2">
      <c r="A102" s="121"/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</row>
    <row r="103" spans="1:26" ht="12.75" customHeight="1" x14ac:dyDescent="0.2">
      <c r="A103" s="121"/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</row>
    <row r="104" spans="1:26" ht="12.75" customHeight="1" x14ac:dyDescent="0.2">
      <c r="A104" s="121"/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</row>
    <row r="105" spans="1:26" ht="12.75" customHeight="1" x14ac:dyDescent="0.2">
      <c r="A105" s="121"/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</row>
    <row r="106" spans="1:26" ht="12.75" customHeight="1" x14ac:dyDescent="0.2">
      <c r="A106" s="121"/>
      <c r="B106" s="121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</row>
    <row r="107" spans="1:26" ht="12.75" customHeight="1" x14ac:dyDescent="0.2">
      <c r="A107" s="121"/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</row>
    <row r="108" spans="1:26" ht="12.75" customHeight="1" x14ac:dyDescent="0.2">
      <c r="A108" s="121"/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</row>
    <row r="109" spans="1:26" ht="12.75" customHeight="1" x14ac:dyDescent="0.2">
      <c r="A109" s="121"/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</row>
    <row r="110" spans="1:26" ht="12.75" customHeight="1" x14ac:dyDescent="0.2">
      <c r="A110" s="121"/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</row>
    <row r="111" spans="1:26" ht="12.75" customHeight="1" x14ac:dyDescent="0.2">
      <c r="A111" s="121"/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</row>
    <row r="112" spans="1:26" ht="12.75" customHeight="1" x14ac:dyDescent="0.2">
      <c r="A112" s="121"/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</row>
    <row r="113" spans="1:26" ht="12.75" customHeight="1" x14ac:dyDescent="0.2">
      <c r="A113" s="121"/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</row>
    <row r="114" spans="1:26" ht="12.75" customHeight="1" x14ac:dyDescent="0.2">
      <c r="A114" s="121"/>
      <c r="B114" s="121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</row>
    <row r="115" spans="1:26" ht="12.75" customHeight="1" x14ac:dyDescent="0.2">
      <c r="A115" s="121"/>
      <c r="B115" s="121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</row>
    <row r="116" spans="1:26" ht="12.75" customHeight="1" x14ac:dyDescent="0.2">
      <c r="A116" s="121"/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</row>
    <row r="117" spans="1:26" ht="12.75" customHeight="1" x14ac:dyDescent="0.2">
      <c r="A117" s="121"/>
      <c r="B117" s="121"/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</row>
    <row r="118" spans="1:26" ht="12.75" customHeight="1" x14ac:dyDescent="0.2">
      <c r="A118" s="121"/>
      <c r="B118" s="121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</row>
    <row r="119" spans="1:26" ht="12.75" customHeight="1" x14ac:dyDescent="0.2">
      <c r="A119" s="121"/>
      <c r="B119" s="121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</row>
    <row r="120" spans="1:26" ht="12.75" customHeight="1" x14ac:dyDescent="0.2">
      <c r="A120" s="121"/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</row>
    <row r="121" spans="1:26" ht="12.75" customHeight="1" x14ac:dyDescent="0.2">
      <c r="A121" s="121"/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</row>
    <row r="122" spans="1:26" ht="12.75" customHeight="1" x14ac:dyDescent="0.2">
      <c r="A122" s="121"/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</row>
    <row r="123" spans="1:26" ht="12.75" customHeight="1" x14ac:dyDescent="0.2">
      <c r="A123" s="121"/>
      <c r="B123" s="121"/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</row>
    <row r="124" spans="1:26" ht="12.75" customHeight="1" x14ac:dyDescent="0.2">
      <c r="A124" s="121"/>
      <c r="B124" s="121"/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</row>
    <row r="125" spans="1:26" ht="12.75" customHeight="1" x14ac:dyDescent="0.2">
      <c r="A125" s="121"/>
      <c r="B125" s="121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</row>
    <row r="126" spans="1:26" ht="12.75" customHeight="1" x14ac:dyDescent="0.2">
      <c r="A126" s="121"/>
      <c r="B126" s="121"/>
      <c r="C126" s="121"/>
      <c r="D126" s="121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</row>
    <row r="127" spans="1:26" ht="12.75" customHeight="1" x14ac:dyDescent="0.2">
      <c r="A127" s="121"/>
      <c r="B127" s="121"/>
      <c r="C127" s="121"/>
      <c r="D127" s="121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</row>
    <row r="128" spans="1:26" ht="12.75" customHeight="1" x14ac:dyDescent="0.2">
      <c r="A128" s="121"/>
      <c r="B128" s="121"/>
      <c r="C128" s="121"/>
      <c r="D128" s="121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</row>
    <row r="129" spans="1:26" ht="12.75" customHeight="1" x14ac:dyDescent="0.2">
      <c r="A129" s="121"/>
      <c r="B129" s="121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</row>
    <row r="130" spans="1:26" ht="12.75" customHeight="1" x14ac:dyDescent="0.2">
      <c r="A130" s="121"/>
      <c r="B130" s="121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</row>
    <row r="131" spans="1:26" ht="12.75" customHeight="1" x14ac:dyDescent="0.2">
      <c r="A131" s="121"/>
      <c r="B131" s="121"/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</row>
    <row r="132" spans="1:26" ht="12.75" customHeight="1" x14ac:dyDescent="0.2">
      <c r="A132" s="121"/>
      <c r="B132" s="121"/>
      <c r="C132" s="121"/>
      <c r="D132" s="121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</row>
    <row r="133" spans="1:26" ht="12.75" customHeight="1" x14ac:dyDescent="0.2">
      <c r="A133" s="121"/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</row>
    <row r="134" spans="1:26" ht="12.75" customHeight="1" x14ac:dyDescent="0.2">
      <c r="A134" s="121"/>
      <c r="B134" s="121"/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</row>
    <row r="135" spans="1:26" ht="12.75" customHeight="1" x14ac:dyDescent="0.2">
      <c r="A135" s="121"/>
      <c r="B135" s="121"/>
      <c r="C135" s="121"/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</row>
    <row r="136" spans="1:26" ht="12.75" customHeight="1" x14ac:dyDescent="0.2">
      <c r="A136" s="121"/>
      <c r="B136" s="121"/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</row>
    <row r="137" spans="1:26" ht="12.75" customHeight="1" x14ac:dyDescent="0.2">
      <c r="A137" s="121"/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</row>
    <row r="138" spans="1:26" ht="12.75" customHeight="1" x14ac:dyDescent="0.2">
      <c r="A138" s="121"/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</row>
    <row r="139" spans="1:26" ht="12.75" customHeight="1" x14ac:dyDescent="0.2">
      <c r="A139" s="121"/>
      <c r="B139" s="121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</row>
    <row r="140" spans="1:26" ht="12.75" customHeight="1" x14ac:dyDescent="0.2">
      <c r="A140" s="121"/>
      <c r="B140" s="121"/>
      <c r="C140" s="121"/>
      <c r="D140" s="121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</row>
    <row r="141" spans="1:26" ht="12.75" customHeight="1" x14ac:dyDescent="0.2">
      <c r="A141" s="121"/>
      <c r="B141" s="121"/>
      <c r="C141" s="121"/>
      <c r="D141" s="121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</row>
    <row r="142" spans="1:26" ht="12.75" customHeight="1" x14ac:dyDescent="0.2">
      <c r="A142" s="121"/>
      <c r="B142" s="121"/>
      <c r="C142" s="121"/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</row>
    <row r="143" spans="1:26" ht="12.75" customHeight="1" x14ac:dyDescent="0.2">
      <c r="A143" s="121"/>
      <c r="B143" s="121"/>
      <c r="C143" s="121"/>
      <c r="D143" s="121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</row>
    <row r="144" spans="1:26" ht="12.75" customHeight="1" x14ac:dyDescent="0.2">
      <c r="A144" s="121"/>
      <c r="B144" s="121"/>
      <c r="C144" s="121"/>
      <c r="D144" s="121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</row>
    <row r="145" spans="1:26" ht="12.75" customHeight="1" x14ac:dyDescent="0.2">
      <c r="A145" s="121"/>
      <c r="B145" s="121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</row>
    <row r="146" spans="1:26" ht="12.75" customHeight="1" x14ac:dyDescent="0.2">
      <c r="A146" s="121"/>
      <c r="B146" s="121"/>
      <c r="C146" s="121"/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</row>
    <row r="147" spans="1:26" ht="12.75" customHeight="1" x14ac:dyDescent="0.2">
      <c r="A147" s="121"/>
      <c r="B147" s="121"/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</row>
    <row r="148" spans="1:26" ht="12.75" customHeight="1" x14ac:dyDescent="0.2">
      <c r="A148" s="121"/>
      <c r="B148" s="121"/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</row>
    <row r="149" spans="1:26" ht="12.75" customHeight="1" x14ac:dyDescent="0.2">
      <c r="A149" s="121"/>
      <c r="B149" s="121"/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</row>
    <row r="150" spans="1:26" ht="12.75" customHeight="1" x14ac:dyDescent="0.2">
      <c r="A150" s="121"/>
      <c r="B150" s="121"/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</row>
    <row r="151" spans="1:26" ht="12.75" customHeight="1" x14ac:dyDescent="0.2">
      <c r="A151" s="121"/>
      <c r="B151" s="121"/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</row>
    <row r="152" spans="1:26" ht="12.75" customHeight="1" x14ac:dyDescent="0.2">
      <c r="A152" s="121"/>
      <c r="B152" s="121"/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</row>
    <row r="153" spans="1:26" ht="12.75" customHeight="1" x14ac:dyDescent="0.2">
      <c r="A153" s="121"/>
      <c r="B153" s="121"/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</row>
    <row r="154" spans="1:26" ht="12.75" customHeight="1" x14ac:dyDescent="0.2">
      <c r="A154" s="121"/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</row>
    <row r="155" spans="1:26" ht="12.75" customHeight="1" x14ac:dyDescent="0.2">
      <c r="A155" s="121"/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</row>
    <row r="156" spans="1:26" ht="12.75" customHeight="1" x14ac:dyDescent="0.2">
      <c r="A156" s="121"/>
      <c r="B156" s="121"/>
      <c r="C156" s="121"/>
      <c r="D156" s="121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</row>
    <row r="157" spans="1:26" ht="12.75" customHeight="1" x14ac:dyDescent="0.2">
      <c r="A157" s="121"/>
      <c r="B157" s="121"/>
      <c r="C157" s="121"/>
      <c r="D157" s="121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</row>
    <row r="158" spans="1:26" ht="12.75" customHeight="1" x14ac:dyDescent="0.2">
      <c r="A158" s="121"/>
      <c r="B158" s="121"/>
      <c r="C158" s="121"/>
      <c r="D158" s="121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</row>
    <row r="159" spans="1:26" ht="12.75" customHeight="1" x14ac:dyDescent="0.2">
      <c r="A159" s="121"/>
      <c r="B159" s="121"/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</row>
    <row r="160" spans="1:26" ht="12.75" customHeight="1" x14ac:dyDescent="0.2">
      <c r="A160" s="121"/>
      <c r="B160" s="121"/>
      <c r="C160" s="121"/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</row>
    <row r="161" spans="1:26" ht="12.75" customHeight="1" x14ac:dyDescent="0.2">
      <c r="A161" s="121"/>
      <c r="B161" s="121"/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</row>
    <row r="162" spans="1:26" ht="12.75" customHeight="1" x14ac:dyDescent="0.2">
      <c r="A162" s="121"/>
      <c r="B162" s="121"/>
      <c r="C162" s="121"/>
      <c r="D162" s="121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</row>
    <row r="163" spans="1:26" ht="12.75" customHeight="1" x14ac:dyDescent="0.2">
      <c r="A163" s="121"/>
      <c r="B163" s="121"/>
      <c r="C163" s="121"/>
      <c r="D163" s="121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</row>
    <row r="164" spans="1:26" ht="12.75" customHeight="1" x14ac:dyDescent="0.2">
      <c r="A164" s="121"/>
      <c r="B164" s="121"/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</row>
    <row r="165" spans="1:26" ht="12.75" customHeight="1" x14ac:dyDescent="0.2">
      <c r="A165" s="121"/>
      <c r="B165" s="121"/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</row>
    <row r="166" spans="1:26" ht="12.75" customHeight="1" x14ac:dyDescent="0.2">
      <c r="A166" s="121"/>
      <c r="B166" s="121"/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</row>
    <row r="167" spans="1:26" ht="12.75" customHeight="1" x14ac:dyDescent="0.2">
      <c r="A167" s="121"/>
      <c r="B167" s="121"/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</row>
    <row r="168" spans="1:26" ht="12.75" customHeight="1" x14ac:dyDescent="0.2">
      <c r="A168" s="121"/>
      <c r="B168" s="121"/>
      <c r="C168" s="121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</row>
    <row r="169" spans="1:26" ht="12.75" customHeight="1" x14ac:dyDescent="0.2">
      <c r="A169" s="121"/>
      <c r="B169" s="121"/>
      <c r="C169" s="121"/>
      <c r="D169" s="121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</row>
    <row r="170" spans="1:26" ht="12.75" customHeight="1" x14ac:dyDescent="0.2">
      <c r="A170" s="121"/>
      <c r="B170" s="121"/>
      <c r="C170" s="121"/>
      <c r="D170" s="121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</row>
    <row r="171" spans="1:26" ht="12.75" customHeight="1" x14ac:dyDescent="0.2">
      <c r="A171" s="121"/>
      <c r="B171" s="121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</row>
    <row r="172" spans="1:26" ht="12.75" customHeight="1" x14ac:dyDescent="0.2">
      <c r="A172" s="121"/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</row>
    <row r="173" spans="1:26" ht="12.75" customHeight="1" x14ac:dyDescent="0.2">
      <c r="A173" s="121"/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</row>
    <row r="174" spans="1:26" ht="12.75" customHeight="1" x14ac:dyDescent="0.2">
      <c r="A174" s="121"/>
      <c r="B174" s="121"/>
      <c r="C174" s="121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</row>
    <row r="175" spans="1:26" ht="12.75" customHeight="1" x14ac:dyDescent="0.2">
      <c r="A175" s="121"/>
      <c r="B175" s="121"/>
      <c r="C175" s="121"/>
      <c r="D175" s="121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</row>
    <row r="176" spans="1:26" ht="12.75" customHeight="1" x14ac:dyDescent="0.2">
      <c r="A176" s="121"/>
      <c r="B176" s="121"/>
      <c r="C176" s="121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</row>
    <row r="177" spans="1:26" ht="12.75" customHeight="1" x14ac:dyDescent="0.2">
      <c r="A177" s="121"/>
      <c r="B177" s="121"/>
      <c r="C177" s="121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</row>
    <row r="178" spans="1:26" ht="12.75" customHeight="1" x14ac:dyDescent="0.2">
      <c r="A178" s="121"/>
      <c r="B178" s="121"/>
      <c r="C178" s="121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</row>
    <row r="179" spans="1:26" ht="12.75" customHeight="1" x14ac:dyDescent="0.2">
      <c r="A179" s="121"/>
      <c r="B179" s="121"/>
      <c r="C179" s="121"/>
      <c r="D179" s="121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</row>
    <row r="180" spans="1:26" ht="12.75" customHeight="1" x14ac:dyDescent="0.2">
      <c r="A180" s="121"/>
      <c r="B180" s="121"/>
      <c r="C180" s="121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</row>
    <row r="181" spans="1:26" ht="12.75" customHeight="1" x14ac:dyDescent="0.2">
      <c r="A181" s="121"/>
      <c r="B181" s="121"/>
      <c r="C181" s="121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</row>
    <row r="182" spans="1:26" ht="12.75" customHeight="1" x14ac:dyDescent="0.2">
      <c r="A182" s="121"/>
      <c r="B182" s="121"/>
      <c r="C182" s="121"/>
      <c r="D182" s="121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</row>
    <row r="183" spans="1:26" ht="12.75" customHeight="1" x14ac:dyDescent="0.2">
      <c r="A183" s="121"/>
      <c r="B183" s="121"/>
      <c r="C183" s="121"/>
      <c r="D183" s="121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</row>
    <row r="184" spans="1:26" ht="12.75" customHeight="1" x14ac:dyDescent="0.2">
      <c r="A184" s="121"/>
      <c r="B184" s="121"/>
      <c r="C184" s="121"/>
      <c r="D184" s="121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</row>
    <row r="185" spans="1:26" ht="12.75" customHeight="1" x14ac:dyDescent="0.2">
      <c r="A185" s="121"/>
      <c r="B185" s="121"/>
      <c r="C185" s="121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</row>
    <row r="186" spans="1:26" ht="12.75" customHeight="1" x14ac:dyDescent="0.2">
      <c r="A186" s="121"/>
      <c r="B186" s="121"/>
      <c r="C186" s="121"/>
      <c r="D186" s="121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</row>
    <row r="187" spans="1:26" ht="12.75" customHeight="1" x14ac:dyDescent="0.2">
      <c r="A187" s="121"/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</row>
    <row r="188" spans="1:26" ht="12.75" customHeight="1" x14ac:dyDescent="0.2">
      <c r="A188" s="121"/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</row>
    <row r="189" spans="1:26" ht="12.75" customHeight="1" x14ac:dyDescent="0.2">
      <c r="A189" s="121"/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</row>
    <row r="190" spans="1:26" ht="12.75" customHeight="1" x14ac:dyDescent="0.2">
      <c r="A190" s="121"/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</row>
    <row r="191" spans="1:26" ht="12.75" customHeight="1" x14ac:dyDescent="0.2">
      <c r="A191" s="121"/>
      <c r="B191" s="121"/>
      <c r="C191" s="121"/>
      <c r="D191" s="121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</row>
    <row r="192" spans="1:26" ht="12.75" customHeight="1" x14ac:dyDescent="0.2">
      <c r="A192" s="121"/>
      <c r="B192" s="121"/>
      <c r="C192" s="121"/>
      <c r="D192" s="121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</row>
    <row r="193" spans="1:26" ht="12.75" customHeight="1" x14ac:dyDescent="0.2">
      <c r="A193" s="121"/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</row>
    <row r="194" spans="1:26" ht="12.75" customHeight="1" x14ac:dyDescent="0.2">
      <c r="A194" s="121"/>
      <c r="B194" s="121"/>
      <c r="C194" s="121"/>
      <c r="D194" s="121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</row>
    <row r="195" spans="1:26" ht="12.75" customHeight="1" x14ac:dyDescent="0.2">
      <c r="A195" s="121"/>
      <c r="B195" s="121"/>
      <c r="C195" s="121"/>
      <c r="D195" s="121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</row>
    <row r="196" spans="1:26" ht="12.75" customHeight="1" x14ac:dyDescent="0.2">
      <c r="A196" s="121"/>
      <c r="B196" s="121"/>
      <c r="C196" s="121"/>
      <c r="D196" s="121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</row>
    <row r="197" spans="1:26" ht="12.75" customHeight="1" x14ac:dyDescent="0.2">
      <c r="A197" s="121"/>
      <c r="B197" s="121"/>
      <c r="C197" s="121"/>
      <c r="D197" s="121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</row>
    <row r="198" spans="1:26" ht="12.75" customHeight="1" x14ac:dyDescent="0.2">
      <c r="A198" s="121"/>
      <c r="B198" s="121"/>
      <c r="C198" s="121"/>
      <c r="D198" s="121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</row>
    <row r="199" spans="1:26" ht="12.75" customHeight="1" x14ac:dyDescent="0.2">
      <c r="A199" s="121"/>
      <c r="B199" s="121"/>
      <c r="C199" s="121"/>
      <c r="D199" s="121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</row>
    <row r="200" spans="1:26" ht="12.75" customHeight="1" x14ac:dyDescent="0.2">
      <c r="A200" s="121"/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</row>
    <row r="201" spans="1:26" ht="12.75" customHeight="1" x14ac:dyDescent="0.2">
      <c r="A201" s="121"/>
      <c r="B201" s="121"/>
      <c r="C201" s="121"/>
      <c r="D201" s="121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</row>
    <row r="202" spans="1:26" ht="12.75" customHeight="1" x14ac:dyDescent="0.2">
      <c r="A202" s="121"/>
      <c r="B202" s="121"/>
      <c r="C202" s="121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</row>
    <row r="203" spans="1:26" ht="12.75" customHeight="1" x14ac:dyDescent="0.2">
      <c r="A203" s="121"/>
      <c r="B203" s="121"/>
      <c r="C203" s="121"/>
      <c r="D203" s="121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</row>
    <row r="204" spans="1:26" ht="12.75" customHeight="1" x14ac:dyDescent="0.2">
      <c r="A204" s="121"/>
      <c r="B204" s="121"/>
      <c r="C204" s="121"/>
      <c r="D204" s="121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</row>
    <row r="205" spans="1:26" ht="12.75" customHeight="1" x14ac:dyDescent="0.2">
      <c r="A205" s="121"/>
      <c r="B205" s="121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</row>
    <row r="206" spans="1:26" ht="12.75" customHeight="1" x14ac:dyDescent="0.2">
      <c r="A206" s="121"/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</row>
    <row r="207" spans="1:26" ht="12.75" customHeight="1" x14ac:dyDescent="0.2">
      <c r="A207" s="121"/>
      <c r="B207" s="121"/>
      <c r="C207" s="121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</row>
    <row r="208" spans="1:26" ht="12.75" customHeight="1" x14ac:dyDescent="0.2">
      <c r="A208" s="121"/>
      <c r="B208" s="121"/>
      <c r="C208" s="121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</row>
    <row r="209" spans="1:26" ht="12.75" customHeight="1" x14ac:dyDescent="0.2">
      <c r="A209" s="121"/>
      <c r="B209" s="121"/>
      <c r="C209" s="121"/>
      <c r="D209" s="121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</row>
    <row r="210" spans="1:26" ht="12.75" customHeight="1" x14ac:dyDescent="0.2">
      <c r="A210" s="121"/>
      <c r="B210" s="121"/>
      <c r="C210" s="121"/>
      <c r="D210" s="121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</row>
    <row r="211" spans="1:26" ht="12.75" customHeight="1" x14ac:dyDescent="0.2">
      <c r="A211" s="121"/>
      <c r="B211" s="121"/>
      <c r="C211" s="121"/>
      <c r="D211" s="121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121"/>
      <c r="U211" s="121"/>
      <c r="V211" s="121"/>
      <c r="W211" s="121"/>
      <c r="X211" s="121"/>
      <c r="Y211" s="121"/>
      <c r="Z211" s="121"/>
    </row>
    <row r="212" spans="1:26" ht="12.75" customHeight="1" x14ac:dyDescent="0.2">
      <c r="A212" s="121"/>
      <c r="B212" s="121"/>
      <c r="C212" s="121"/>
      <c r="D212" s="121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</row>
    <row r="213" spans="1:26" ht="12.75" customHeight="1" x14ac:dyDescent="0.2">
      <c r="A213" s="121"/>
      <c r="B213" s="121"/>
      <c r="C213" s="121"/>
      <c r="D213" s="121"/>
      <c r="E213" s="121"/>
      <c r="F213" s="121"/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/>
      <c r="U213" s="121"/>
      <c r="V213" s="121"/>
      <c r="W213" s="121"/>
      <c r="X213" s="121"/>
      <c r="Y213" s="121"/>
      <c r="Z213" s="121"/>
    </row>
    <row r="214" spans="1:26" ht="12.75" customHeight="1" x14ac:dyDescent="0.2">
      <c r="A214" s="121"/>
      <c r="B214" s="121"/>
      <c r="C214" s="121"/>
      <c r="D214" s="121"/>
      <c r="E214" s="121"/>
      <c r="F214" s="121"/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/>
      <c r="U214" s="121"/>
      <c r="V214" s="121"/>
      <c r="W214" s="121"/>
      <c r="X214" s="121"/>
      <c r="Y214" s="121"/>
      <c r="Z214" s="121"/>
    </row>
    <row r="215" spans="1:26" ht="12.75" customHeight="1" x14ac:dyDescent="0.2">
      <c r="A215" s="121"/>
      <c r="B215" s="121"/>
      <c r="C215" s="121"/>
      <c r="D215" s="121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</row>
    <row r="216" spans="1:26" ht="12.75" customHeight="1" x14ac:dyDescent="0.2">
      <c r="A216" s="121"/>
      <c r="B216" s="121"/>
      <c r="C216" s="121"/>
      <c r="D216" s="121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</row>
    <row r="217" spans="1:26" ht="12.75" customHeight="1" x14ac:dyDescent="0.2">
      <c r="A217" s="121"/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</row>
    <row r="218" spans="1:26" ht="12.75" customHeight="1" x14ac:dyDescent="0.2">
      <c r="A218" s="121"/>
      <c r="B218" s="121"/>
      <c r="C218" s="121"/>
      <c r="D218" s="121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</row>
    <row r="219" spans="1:26" ht="12.75" customHeight="1" x14ac:dyDescent="0.2">
      <c r="A219" s="121"/>
      <c r="B219" s="121"/>
      <c r="C219" s="121"/>
      <c r="D219" s="121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</row>
    <row r="220" spans="1:26" ht="12.75" customHeight="1" x14ac:dyDescent="0.2">
      <c r="A220" s="121"/>
      <c r="B220" s="121"/>
      <c r="C220" s="121"/>
      <c r="D220" s="121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</row>
    <row r="221" spans="1:26" ht="12.75" customHeight="1" x14ac:dyDescent="0.2">
      <c r="A221" s="121"/>
      <c r="B221" s="121"/>
      <c r="C221" s="121"/>
      <c r="D221" s="121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</row>
    <row r="222" spans="1:26" ht="12.75" customHeight="1" x14ac:dyDescent="0.2">
      <c r="A222" s="121"/>
      <c r="B222" s="121"/>
      <c r="C222" s="121"/>
      <c r="D222" s="121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</row>
    <row r="223" spans="1:26" ht="12.75" customHeight="1" x14ac:dyDescent="0.2">
      <c r="A223" s="121"/>
      <c r="B223" s="121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</row>
    <row r="224" spans="1:26" ht="12.75" customHeight="1" x14ac:dyDescent="0.2">
      <c r="A224" s="121"/>
      <c r="B224" s="121"/>
      <c r="C224" s="121"/>
      <c r="D224" s="121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</row>
    <row r="225" spans="1:26" ht="12.75" customHeight="1" x14ac:dyDescent="0.2">
      <c r="A225" s="121"/>
      <c r="B225" s="121"/>
      <c r="C225" s="121"/>
      <c r="D225" s="121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</row>
    <row r="226" spans="1:26" ht="12.75" customHeight="1" x14ac:dyDescent="0.2">
      <c r="A226" s="121"/>
      <c r="B226" s="121"/>
      <c r="C226" s="121"/>
      <c r="D226" s="121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</row>
    <row r="227" spans="1:26" ht="12.75" customHeight="1" x14ac:dyDescent="0.2">
      <c r="A227" s="121"/>
      <c r="B227" s="121"/>
      <c r="C227" s="121"/>
      <c r="D227" s="121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</row>
    <row r="228" spans="1:26" ht="12.75" customHeight="1" x14ac:dyDescent="0.2">
      <c r="A228" s="121"/>
      <c r="B228" s="121"/>
      <c r="C228" s="121"/>
      <c r="D228" s="121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</row>
    <row r="229" spans="1:26" ht="12.75" customHeight="1" x14ac:dyDescent="0.2">
      <c r="A229" s="121"/>
      <c r="B229" s="121"/>
      <c r="C229" s="121"/>
      <c r="D229" s="121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</row>
    <row r="230" spans="1:26" ht="12.75" customHeight="1" x14ac:dyDescent="0.2">
      <c r="A230" s="121"/>
      <c r="B230" s="121"/>
      <c r="C230" s="121"/>
      <c r="D230" s="121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</row>
    <row r="231" spans="1:26" ht="12.75" customHeight="1" x14ac:dyDescent="0.2">
      <c r="A231" s="121"/>
      <c r="B231" s="121"/>
      <c r="C231" s="121"/>
      <c r="D231" s="121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</row>
    <row r="232" spans="1:26" ht="12.75" customHeight="1" x14ac:dyDescent="0.2">
      <c r="A232" s="121"/>
      <c r="B232" s="121"/>
      <c r="C232" s="121"/>
      <c r="D232" s="121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</row>
    <row r="233" spans="1:26" ht="12.75" customHeight="1" x14ac:dyDescent="0.2">
      <c r="A233" s="121"/>
      <c r="B233" s="121"/>
      <c r="C233" s="121"/>
      <c r="D233" s="121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</row>
    <row r="234" spans="1:26" ht="12.75" customHeight="1" x14ac:dyDescent="0.2">
      <c r="A234" s="121"/>
      <c r="B234" s="121"/>
      <c r="C234" s="121"/>
      <c r="D234" s="121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</row>
    <row r="235" spans="1:26" ht="12.75" customHeight="1" x14ac:dyDescent="0.2">
      <c r="A235" s="121"/>
      <c r="B235" s="121"/>
      <c r="C235" s="121"/>
      <c r="D235" s="121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</row>
    <row r="236" spans="1:26" ht="12.75" customHeight="1" x14ac:dyDescent="0.2">
      <c r="A236" s="121"/>
      <c r="B236" s="121"/>
      <c r="C236" s="121"/>
      <c r="D236" s="121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</row>
    <row r="237" spans="1:26" ht="12.75" customHeight="1" x14ac:dyDescent="0.2">
      <c r="A237" s="121"/>
      <c r="B237" s="121"/>
      <c r="C237" s="121"/>
      <c r="D237" s="121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</row>
    <row r="238" spans="1:26" ht="12.75" customHeight="1" x14ac:dyDescent="0.2">
      <c r="A238" s="121"/>
      <c r="B238" s="121"/>
      <c r="C238" s="121"/>
      <c r="D238" s="121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</row>
    <row r="239" spans="1:26" ht="12.75" customHeight="1" x14ac:dyDescent="0.2">
      <c r="A239" s="121"/>
      <c r="B239" s="121"/>
      <c r="C239" s="121"/>
      <c r="D239" s="121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</row>
    <row r="240" spans="1:26" ht="12.75" customHeight="1" x14ac:dyDescent="0.2">
      <c r="A240" s="121"/>
      <c r="B240" s="121"/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</row>
    <row r="241" spans="1:26" ht="12.75" customHeight="1" x14ac:dyDescent="0.2">
      <c r="A241" s="121"/>
      <c r="B241" s="121"/>
      <c r="C241" s="121"/>
      <c r="D241" s="121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</row>
    <row r="242" spans="1:26" ht="12.75" customHeight="1" x14ac:dyDescent="0.2">
      <c r="A242" s="121"/>
      <c r="B242" s="121"/>
      <c r="C242" s="121"/>
      <c r="D242" s="121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</row>
    <row r="243" spans="1:26" ht="12.75" customHeight="1" x14ac:dyDescent="0.2">
      <c r="A243" s="121"/>
      <c r="B243" s="121"/>
      <c r="C243" s="121"/>
      <c r="D243" s="121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</row>
    <row r="244" spans="1:26" ht="12.75" customHeight="1" x14ac:dyDescent="0.2">
      <c r="A244" s="121"/>
      <c r="B244" s="121"/>
      <c r="C244" s="121"/>
      <c r="D244" s="121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</row>
    <row r="245" spans="1:26" ht="12.75" customHeight="1" x14ac:dyDescent="0.2">
      <c r="A245" s="121"/>
      <c r="B245" s="121"/>
      <c r="C245" s="121"/>
      <c r="D245" s="121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</row>
    <row r="246" spans="1:26" ht="12.75" customHeight="1" x14ac:dyDescent="0.2">
      <c r="A246" s="121"/>
      <c r="B246" s="121"/>
      <c r="C246" s="121"/>
      <c r="D246" s="121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</row>
    <row r="247" spans="1:26" ht="12.75" customHeight="1" x14ac:dyDescent="0.2">
      <c r="A247" s="121"/>
      <c r="B247" s="121"/>
      <c r="C247" s="121"/>
      <c r="D247" s="121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</row>
    <row r="248" spans="1:26" ht="12.75" customHeight="1" x14ac:dyDescent="0.2">
      <c r="A248" s="121"/>
      <c r="B248" s="121"/>
      <c r="C248" s="121"/>
      <c r="D248" s="121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1"/>
      <c r="Z248" s="121"/>
    </row>
    <row r="249" spans="1:26" ht="12.75" customHeight="1" x14ac:dyDescent="0.2">
      <c r="A249" s="121"/>
      <c r="B249" s="121"/>
      <c r="C249" s="121"/>
      <c r="D249" s="121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</row>
    <row r="250" spans="1:26" ht="12.75" customHeight="1" x14ac:dyDescent="0.2">
      <c r="A250" s="121"/>
      <c r="B250" s="121"/>
      <c r="C250" s="121"/>
      <c r="D250" s="121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</row>
    <row r="251" spans="1:26" ht="12.75" customHeight="1" x14ac:dyDescent="0.2">
      <c r="A251" s="121"/>
      <c r="B251" s="121"/>
      <c r="C251" s="121"/>
      <c r="D251" s="121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</row>
    <row r="252" spans="1:26" ht="12.75" customHeight="1" x14ac:dyDescent="0.2">
      <c r="A252" s="121"/>
      <c r="B252" s="121"/>
      <c r="C252" s="121"/>
      <c r="D252" s="121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</row>
    <row r="253" spans="1:26" ht="12.75" customHeight="1" x14ac:dyDescent="0.2">
      <c r="A253" s="121"/>
      <c r="B253" s="121"/>
      <c r="C253" s="121"/>
      <c r="D253" s="121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</row>
    <row r="254" spans="1:26" ht="12.75" customHeight="1" x14ac:dyDescent="0.2">
      <c r="A254" s="121"/>
      <c r="B254" s="121"/>
      <c r="C254" s="121"/>
      <c r="D254" s="121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</row>
    <row r="255" spans="1:26" ht="12.75" customHeight="1" x14ac:dyDescent="0.2">
      <c r="A255" s="121"/>
      <c r="B255" s="121"/>
      <c r="C255" s="121"/>
      <c r="D255" s="121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</row>
    <row r="256" spans="1:26" ht="12.75" customHeight="1" x14ac:dyDescent="0.2">
      <c r="A256" s="121"/>
      <c r="B256" s="121"/>
      <c r="C256" s="121"/>
      <c r="D256" s="121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</row>
    <row r="257" spans="1:26" ht="12.75" customHeight="1" x14ac:dyDescent="0.2">
      <c r="A257" s="121"/>
      <c r="B257" s="121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  <c r="P257" s="121"/>
      <c r="Q257" s="121"/>
      <c r="R257" s="121"/>
      <c r="S257" s="121"/>
      <c r="T257" s="121"/>
      <c r="U257" s="121"/>
      <c r="V257" s="121"/>
      <c r="W257" s="121"/>
      <c r="X257" s="121"/>
      <c r="Y257" s="121"/>
      <c r="Z257" s="121"/>
    </row>
    <row r="258" spans="1:26" ht="12.75" customHeight="1" x14ac:dyDescent="0.2">
      <c r="A258" s="121"/>
      <c r="B258" s="121"/>
      <c r="C258" s="121"/>
      <c r="D258" s="121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</row>
    <row r="259" spans="1:26" ht="12.75" customHeight="1" x14ac:dyDescent="0.2">
      <c r="A259" s="121"/>
      <c r="B259" s="121"/>
      <c r="C259" s="121"/>
      <c r="D259" s="121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</row>
    <row r="260" spans="1:26" ht="12.75" customHeight="1" x14ac:dyDescent="0.2">
      <c r="A260" s="121"/>
      <c r="B260" s="121"/>
      <c r="C260" s="121"/>
      <c r="D260" s="121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</row>
    <row r="261" spans="1:26" ht="12.75" customHeight="1" x14ac:dyDescent="0.2">
      <c r="A261" s="121"/>
      <c r="B261" s="121"/>
      <c r="C261" s="121"/>
      <c r="D261" s="121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</row>
    <row r="262" spans="1:26" ht="12.75" customHeight="1" x14ac:dyDescent="0.2">
      <c r="A262" s="121"/>
      <c r="B262" s="121"/>
      <c r="C262" s="121"/>
      <c r="D262" s="121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</row>
    <row r="263" spans="1:26" ht="12.75" customHeight="1" x14ac:dyDescent="0.2">
      <c r="A263" s="121"/>
      <c r="B263" s="121"/>
      <c r="C263" s="121"/>
      <c r="D263" s="121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</row>
    <row r="264" spans="1:26" ht="12.75" customHeight="1" x14ac:dyDescent="0.2">
      <c r="A264" s="121"/>
      <c r="B264" s="121"/>
      <c r="C264" s="121"/>
      <c r="D264" s="121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</row>
    <row r="265" spans="1:26" ht="12.75" customHeight="1" x14ac:dyDescent="0.2">
      <c r="A265" s="121"/>
      <c r="B265" s="121"/>
      <c r="C265" s="121"/>
      <c r="D265" s="121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</row>
    <row r="266" spans="1:26" ht="12.75" customHeight="1" x14ac:dyDescent="0.2">
      <c r="A266" s="121"/>
      <c r="B266" s="121"/>
      <c r="C266" s="121"/>
      <c r="D266" s="121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</row>
    <row r="267" spans="1:26" ht="12.75" customHeight="1" x14ac:dyDescent="0.2">
      <c r="A267" s="121"/>
      <c r="B267" s="121"/>
      <c r="C267" s="121"/>
      <c r="D267" s="121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</row>
    <row r="268" spans="1:26" ht="12.75" customHeight="1" x14ac:dyDescent="0.2">
      <c r="A268" s="121"/>
      <c r="B268" s="121"/>
      <c r="C268" s="121"/>
      <c r="D268" s="121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</row>
    <row r="269" spans="1:26" ht="12.75" customHeight="1" x14ac:dyDescent="0.2">
      <c r="A269" s="121"/>
      <c r="B269" s="121"/>
      <c r="C269" s="121"/>
      <c r="D269" s="121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</row>
    <row r="270" spans="1:26" ht="12.75" customHeight="1" x14ac:dyDescent="0.2">
      <c r="A270" s="121"/>
      <c r="B270" s="121"/>
      <c r="C270" s="121"/>
      <c r="D270" s="121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</row>
    <row r="271" spans="1:26" ht="12.75" customHeight="1" x14ac:dyDescent="0.2">
      <c r="A271" s="121"/>
      <c r="B271" s="121"/>
      <c r="C271" s="121"/>
      <c r="D271" s="121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</row>
    <row r="272" spans="1:26" ht="12.75" customHeight="1" x14ac:dyDescent="0.2">
      <c r="A272" s="121"/>
      <c r="B272" s="121"/>
      <c r="C272" s="121"/>
      <c r="D272" s="121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</row>
    <row r="273" spans="1:26" ht="12.75" customHeight="1" x14ac:dyDescent="0.2">
      <c r="A273" s="121"/>
      <c r="B273" s="121"/>
      <c r="C273" s="121"/>
      <c r="D273" s="121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</row>
    <row r="274" spans="1:26" ht="12.75" customHeight="1" x14ac:dyDescent="0.2">
      <c r="A274" s="121"/>
      <c r="B274" s="121"/>
      <c r="C274" s="121"/>
      <c r="D274" s="121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</row>
    <row r="275" spans="1:26" ht="12.75" customHeight="1" x14ac:dyDescent="0.2">
      <c r="A275" s="121"/>
      <c r="B275" s="121"/>
      <c r="C275" s="121"/>
      <c r="D275" s="121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</row>
    <row r="276" spans="1:26" ht="12.75" customHeight="1" x14ac:dyDescent="0.2">
      <c r="A276" s="121"/>
      <c r="B276" s="121"/>
      <c r="C276" s="121"/>
      <c r="D276" s="121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</row>
    <row r="277" spans="1:26" ht="12.75" customHeight="1" x14ac:dyDescent="0.2">
      <c r="A277" s="121"/>
      <c r="B277" s="121"/>
      <c r="C277" s="121"/>
      <c r="D277" s="121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</row>
    <row r="278" spans="1:26" ht="12.75" customHeight="1" x14ac:dyDescent="0.2">
      <c r="A278" s="121"/>
      <c r="B278" s="121"/>
      <c r="C278" s="121"/>
      <c r="D278" s="121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</row>
    <row r="279" spans="1:26" ht="12.75" customHeight="1" x14ac:dyDescent="0.2">
      <c r="A279" s="121"/>
      <c r="B279" s="121"/>
      <c r="C279" s="121"/>
      <c r="D279" s="121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</row>
    <row r="280" spans="1:26" ht="12.75" customHeight="1" x14ac:dyDescent="0.2">
      <c r="A280" s="121"/>
      <c r="B280" s="121"/>
      <c r="C280" s="121"/>
      <c r="D280" s="121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</row>
    <row r="281" spans="1:26" ht="12.75" customHeight="1" x14ac:dyDescent="0.2">
      <c r="A281" s="121"/>
      <c r="B281" s="121"/>
      <c r="C281" s="121"/>
      <c r="D281" s="121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</row>
    <row r="282" spans="1:26" ht="12.75" customHeight="1" x14ac:dyDescent="0.2">
      <c r="A282" s="121"/>
      <c r="B282" s="121"/>
      <c r="C282" s="121"/>
      <c r="D282" s="121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</row>
    <row r="283" spans="1:26" ht="12.75" customHeight="1" x14ac:dyDescent="0.2">
      <c r="A283" s="121"/>
      <c r="B283" s="121"/>
      <c r="C283" s="121"/>
      <c r="D283" s="121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</row>
    <row r="284" spans="1:26" ht="12.75" customHeight="1" x14ac:dyDescent="0.2">
      <c r="A284" s="121"/>
      <c r="B284" s="121"/>
      <c r="C284" s="121"/>
      <c r="D284" s="121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</row>
    <row r="285" spans="1:26" ht="12.75" customHeight="1" x14ac:dyDescent="0.2">
      <c r="A285" s="121"/>
      <c r="B285" s="121"/>
      <c r="C285" s="121"/>
      <c r="D285" s="121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</row>
    <row r="286" spans="1:26" ht="12.75" customHeight="1" x14ac:dyDescent="0.2">
      <c r="A286" s="121"/>
      <c r="B286" s="121"/>
      <c r="C286" s="121"/>
      <c r="D286" s="121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</row>
    <row r="287" spans="1:26" ht="12.75" customHeight="1" x14ac:dyDescent="0.2">
      <c r="A287" s="121"/>
      <c r="B287" s="121"/>
      <c r="C287" s="121"/>
      <c r="D287" s="121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</row>
    <row r="288" spans="1:26" ht="12.75" customHeight="1" x14ac:dyDescent="0.2">
      <c r="A288" s="121"/>
      <c r="B288" s="121"/>
      <c r="C288" s="121"/>
      <c r="D288" s="121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</row>
    <row r="289" spans="1:26" ht="12.75" customHeight="1" x14ac:dyDescent="0.2">
      <c r="A289" s="121"/>
      <c r="B289" s="121"/>
      <c r="C289" s="121"/>
      <c r="D289" s="121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</row>
    <row r="290" spans="1:26" ht="12.75" customHeight="1" x14ac:dyDescent="0.2">
      <c r="A290" s="121"/>
      <c r="B290" s="121"/>
      <c r="C290" s="121"/>
      <c r="D290" s="121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</row>
    <row r="291" spans="1:26" ht="12.75" customHeight="1" x14ac:dyDescent="0.2">
      <c r="A291" s="121"/>
      <c r="B291" s="121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</row>
    <row r="292" spans="1:26" ht="12.75" customHeight="1" x14ac:dyDescent="0.2">
      <c r="A292" s="121"/>
      <c r="B292" s="121"/>
      <c r="C292" s="121"/>
      <c r="D292" s="121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</row>
    <row r="293" spans="1:26" ht="12.75" customHeight="1" x14ac:dyDescent="0.2">
      <c r="A293" s="121"/>
      <c r="B293" s="121"/>
      <c r="C293" s="121"/>
      <c r="D293" s="121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</row>
    <row r="294" spans="1:26" ht="12.75" customHeight="1" x14ac:dyDescent="0.2">
      <c r="A294" s="121"/>
      <c r="B294" s="121"/>
      <c r="C294" s="121"/>
      <c r="D294" s="121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</row>
    <row r="295" spans="1:26" ht="12.75" customHeight="1" x14ac:dyDescent="0.2">
      <c r="A295" s="121"/>
      <c r="B295" s="121"/>
      <c r="C295" s="121"/>
      <c r="D295" s="121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</row>
    <row r="296" spans="1:26" ht="12.75" customHeight="1" x14ac:dyDescent="0.2">
      <c r="A296" s="121"/>
      <c r="B296" s="121"/>
      <c r="C296" s="121"/>
      <c r="D296" s="121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</row>
    <row r="297" spans="1:26" ht="12.75" customHeight="1" x14ac:dyDescent="0.2">
      <c r="A297" s="121"/>
      <c r="B297" s="121"/>
      <c r="C297" s="121"/>
      <c r="D297" s="121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</row>
    <row r="298" spans="1:26" ht="12.75" customHeight="1" x14ac:dyDescent="0.2">
      <c r="A298" s="121"/>
      <c r="B298" s="121"/>
      <c r="C298" s="121"/>
      <c r="D298" s="121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</row>
    <row r="299" spans="1:26" ht="12.75" customHeight="1" x14ac:dyDescent="0.2">
      <c r="A299" s="121"/>
      <c r="B299" s="121"/>
      <c r="C299" s="121"/>
      <c r="D299" s="121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</row>
    <row r="300" spans="1:26" ht="12.75" customHeight="1" x14ac:dyDescent="0.2">
      <c r="A300" s="121"/>
      <c r="B300" s="121"/>
      <c r="C300" s="121"/>
      <c r="D300" s="121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</row>
    <row r="301" spans="1:26" ht="12.75" customHeight="1" x14ac:dyDescent="0.2">
      <c r="A301" s="121"/>
      <c r="B301" s="121"/>
      <c r="C301" s="121"/>
      <c r="D301" s="121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</row>
    <row r="302" spans="1:26" ht="12.75" customHeight="1" x14ac:dyDescent="0.2">
      <c r="A302" s="121"/>
      <c r="B302" s="121"/>
      <c r="C302" s="121"/>
      <c r="D302" s="121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</row>
    <row r="303" spans="1:26" ht="12.75" customHeight="1" x14ac:dyDescent="0.2">
      <c r="A303" s="121"/>
      <c r="B303" s="121"/>
      <c r="C303" s="121"/>
      <c r="D303" s="121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</row>
    <row r="304" spans="1:26" ht="12.75" customHeight="1" x14ac:dyDescent="0.2">
      <c r="A304" s="121"/>
      <c r="B304" s="121"/>
      <c r="C304" s="121"/>
      <c r="D304" s="121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</row>
    <row r="305" spans="1:26" ht="12.75" customHeight="1" x14ac:dyDescent="0.2">
      <c r="A305" s="121"/>
      <c r="B305" s="121"/>
      <c r="C305" s="121"/>
      <c r="D305" s="121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</row>
    <row r="306" spans="1:26" ht="12.75" customHeight="1" x14ac:dyDescent="0.2">
      <c r="A306" s="121"/>
      <c r="B306" s="121"/>
      <c r="C306" s="121"/>
      <c r="D306" s="121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</row>
    <row r="307" spans="1:26" ht="12.75" customHeight="1" x14ac:dyDescent="0.2">
      <c r="A307" s="121"/>
      <c r="B307" s="121"/>
      <c r="C307" s="121"/>
      <c r="D307" s="121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</row>
    <row r="308" spans="1:26" ht="12.75" customHeight="1" x14ac:dyDescent="0.2">
      <c r="A308" s="121"/>
      <c r="B308" s="121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</row>
    <row r="309" spans="1:26" ht="12.75" customHeight="1" x14ac:dyDescent="0.2">
      <c r="A309" s="121"/>
      <c r="B309" s="121"/>
      <c r="C309" s="121"/>
      <c r="D309" s="121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</row>
    <row r="310" spans="1:26" ht="12.75" customHeight="1" x14ac:dyDescent="0.2">
      <c r="A310" s="121"/>
      <c r="B310" s="121"/>
      <c r="C310" s="121"/>
      <c r="D310" s="121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</row>
    <row r="311" spans="1:26" ht="12.75" customHeight="1" x14ac:dyDescent="0.2">
      <c r="A311" s="121"/>
      <c r="B311" s="121"/>
      <c r="C311" s="121"/>
      <c r="D311" s="121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</row>
    <row r="312" spans="1:26" ht="12.75" customHeight="1" x14ac:dyDescent="0.2">
      <c r="A312" s="121"/>
      <c r="B312" s="121"/>
      <c r="C312" s="121"/>
      <c r="D312" s="121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</row>
    <row r="313" spans="1:26" ht="12.75" customHeight="1" x14ac:dyDescent="0.2">
      <c r="A313" s="121"/>
      <c r="B313" s="121"/>
      <c r="C313" s="121"/>
      <c r="D313" s="121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</row>
    <row r="314" spans="1:26" ht="12.75" customHeight="1" x14ac:dyDescent="0.2">
      <c r="A314" s="121"/>
      <c r="B314" s="121"/>
      <c r="C314" s="121"/>
      <c r="D314" s="121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</row>
    <row r="315" spans="1:26" ht="12.75" customHeight="1" x14ac:dyDescent="0.2">
      <c r="A315" s="121"/>
      <c r="B315" s="121"/>
      <c r="C315" s="121"/>
      <c r="D315" s="121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</row>
    <row r="316" spans="1:26" ht="12.75" customHeight="1" x14ac:dyDescent="0.2">
      <c r="A316" s="121"/>
      <c r="B316" s="121"/>
      <c r="C316" s="121"/>
      <c r="D316" s="121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</row>
    <row r="317" spans="1:26" ht="12.75" customHeight="1" x14ac:dyDescent="0.2">
      <c r="A317" s="121"/>
      <c r="B317" s="121"/>
      <c r="C317" s="121"/>
      <c r="D317" s="121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</row>
    <row r="318" spans="1:26" ht="12.75" customHeight="1" x14ac:dyDescent="0.2">
      <c r="A318" s="121"/>
      <c r="B318" s="121"/>
      <c r="C318" s="121"/>
      <c r="D318" s="121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</row>
    <row r="319" spans="1:26" ht="12.75" customHeight="1" x14ac:dyDescent="0.2">
      <c r="A319" s="121"/>
      <c r="B319" s="121"/>
      <c r="C319" s="121"/>
      <c r="D319" s="121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</row>
    <row r="320" spans="1:26" ht="12.75" customHeight="1" x14ac:dyDescent="0.2">
      <c r="A320" s="121"/>
      <c r="B320" s="121"/>
      <c r="C320" s="121"/>
      <c r="D320" s="121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</row>
    <row r="321" spans="1:26" ht="12.75" customHeight="1" x14ac:dyDescent="0.2">
      <c r="A321" s="121"/>
      <c r="B321" s="121"/>
      <c r="C321" s="121"/>
      <c r="D321" s="121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</row>
    <row r="322" spans="1:26" ht="12.75" customHeight="1" x14ac:dyDescent="0.2">
      <c r="A322" s="121"/>
      <c r="B322" s="121"/>
      <c r="C322" s="121"/>
      <c r="D322" s="121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</row>
    <row r="323" spans="1:26" ht="12.75" customHeight="1" x14ac:dyDescent="0.2">
      <c r="A323" s="121"/>
      <c r="B323" s="121"/>
      <c r="C323" s="121"/>
      <c r="D323" s="121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</row>
    <row r="324" spans="1:26" ht="12.75" customHeight="1" x14ac:dyDescent="0.2">
      <c r="A324" s="121"/>
      <c r="B324" s="121"/>
      <c r="C324" s="121"/>
      <c r="D324" s="121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</row>
    <row r="325" spans="1:26" ht="12.75" customHeight="1" x14ac:dyDescent="0.2">
      <c r="A325" s="121"/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</row>
    <row r="326" spans="1:26" ht="12.75" customHeight="1" x14ac:dyDescent="0.2">
      <c r="A326" s="121"/>
      <c r="B326" s="121"/>
      <c r="C326" s="121"/>
      <c r="D326" s="121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</row>
    <row r="327" spans="1:26" ht="12.75" customHeight="1" x14ac:dyDescent="0.2">
      <c r="A327" s="121"/>
      <c r="B327" s="121"/>
      <c r="C327" s="121"/>
      <c r="D327" s="121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</row>
    <row r="328" spans="1:26" ht="12.75" customHeight="1" x14ac:dyDescent="0.2">
      <c r="A328" s="121"/>
      <c r="B328" s="121"/>
      <c r="C328" s="121"/>
      <c r="D328" s="121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</row>
    <row r="329" spans="1:26" ht="12.75" customHeight="1" x14ac:dyDescent="0.2">
      <c r="A329" s="121"/>
      <c r="B329" s="121"/>
      <c r="C329" s="121"/>
      <c r="D329" s="121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</row>
    <row r="330" spans="1:26" ht="12.75" customHeight="1" x14ac:dyDescent="0.2">
      <c r="A330" s="121"/>
      <c r="B330" s="121"/>
      <c r="C330" s="121"/>
      <c r="D330" s="121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</row>
    <row r="331" spans="1:26" ht="12.75" customHeight="1" x14ac:dyDescent="0.2">
      <c r="A331" s="121"/>
      <c r="B331" s="121"/>
      <c r="C331" s="121"/>
      <c r="D331" s="121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</row>
    <row r="332" spans="1:26" ht="12.75" customHeight="1" x14ac:dyDescent="0.2">
      <c r="A332" s="121"/>
      <c r="B332" s="121"/>
      <c r="C332" s="121"/>
      <c r="D332" s="121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</row>
    <row r="333" spans="1:26" ht="12.75" customHeight="1" x14ac:dyDescent="0.2">
      <c r="A333" s="121"/>
      <c r="B333" s="121"/>
      <c r="C333" s="121"/>
      <c r="D333" s="121"/>
      <c r="E333" s="121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</row>
    <row r="334" spans="1:26" ht="12.75" customHeight="1" x14ac:dyDescent="0.2">
      <c r="A334" s="121"/>
      <c r="B334" s="121"/>
      <c r="C334" s="121"/>
      <c r="D334" s="121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</row>
    <row r="335" spans="1:26" ht="12.75" customHeight="1" x14ac:dyDescent="0.2">
      <c r="A335" s="121"/>
      <c r="B335" s="121"/>
      <c r="C335" s="121"/>
      <c r="D335" s="121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</row>
    <row r="336" spans="1:26" ht="12.75" customHeight="1" x14ac:dyDescent="0.2">
      <c r="A336" s="121"/>
      <c r="B336" s="121"/>
      <c r="C336" s="121"/>
      <c r="D336" s="121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</row>
    <row r="337" spans="1:26" ht="12.75" customHeight="1" x14ac:dyDescent="0.2">
      <c r="A337" s="121"/>
      <c r="B337" s="121"/>
      <c r="C337" s="121"/>
      <c r="D337" s="121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</row>
    <row r="338" spans="1:26" ht="12.75" customHeight="1" x14ac:dyDescent="0.2">
      <c r="A338" s="121"/>
      <c r="B338" s="121"/>
      <c r="C338" s="121"/>
      <c r="D338" s="121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</row>
    <row r="339" spans="1:26" ht="12.75" customHeight="1" x14ac:dyDescent="0.2">
      <c r="A339" s="121"/>
      <c r="B339" s="121"/>
      <c r="C339" s="121"/>
      <c r="D339" s="121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</row>
    <row r="340" spans="1:26" ht="12.75" customHeight="1" x14ac:dyDescent="0.2">
      <c r="A340" s="121"/>
      <c r="B340" s="121"/>
      <c r="C340" s="121"/>
      <c r="D340" s="121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</row>
    <row r="341" spans="1:26" ht="12.75" customHeight="1" x14ac:dyDescent="0.2">
      <c r="A341" s="121"/>
      <c r="B341" s="121"/>
      <c r="C341" s="121"/>
      <c r="D341" s="121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</row>
    <row r="342" spans="1:26" ht="12.75" customHeight="1" x14ac:dyDescent="0.2">
      <c r="A342" s="121"/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</row>
    <row r="343" spans="1:26" ht="12.75" customHeight="1" x14ac:dyDescent="0.2">
      <c r="A343" s="121"/>
      <c r="B343" s="121"/>
      <c r="C343" s="121"/>
      <c r="D343" s="121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</row>
    <row r="344" spans="1:26" ht="12.75" customHeight="1" x14ac:dyDescent="0.2">
      <c r="A344" s="121"/>
      <c r="B344" s="121"/>
      <c r="C344" s="121"/>
      <c r="D344" s="121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</row>
    <row r="345" spans="1:26" ht="12.75" customHeight="1" x14ac:dyDescent="0.2">
      <c r="A345" s="121"/>
      <c r="B345" s="121"/>
      <c r="C345" s="121"/>
      <c r="D345" s="121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</row>
    <row r="346" spans="1:26" ht="12.75" customHeight="1" x14ac:dyDescent="0.2">
      <c r="A346" s="121"/>
      <c r="B346" s="121"/>
      <c r="C346" s="121"/>
      <c r="D346" s="121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</row>
    <row r="347" spans="1:26" ht="12.75" customHeight="1" x14ac:dyDescent="0.2">
      <c r="A347" s="121"/>
      <c r="B347" s="121"/>
      <c r="C347" s="121"/>
      <c r="D347" s="121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</row>
    <row r="348" spans="1:26" ht="12.75" customHeight="1" x14ac:dyDescent="0.2">
      <c r="A348" s="121"/>
      <c r="B348" s="121"/>
      <c r="C348" s="121"/>
      <c r="D348" s="121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</row>
    <row r="349" spans="1:26" ht="12.75" customHeight="1" x14ac:dyDescent="0.2">
      <c r="A349" s="121"/>
      <c r="B349" s="121"/>
      <c r="C349" s="121"/>
      <c r="D349" s="121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</row>
    <row r="350" spans="1:26" ht="12.75" customHeight="1" x14ac:dyDescent="0.2">
      <c r="A350" s="121"/>
      <c r="B350" s="121"/>
      <c r="C350" s="121"/>
      <c r="D350" s="121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</row>
    <row r="351" spans="1:26" ht="12.75" customHeight="1" x14ac:dyDescent="0.2">
      <c r="A351" s="121"/>
      <c r="B351" s="121"/>
      <c r="C351" s="121"/>
      <c r="D351" s="121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</row>
    <row r="352" spans="1:26" ht="12.75" customHeight="1" x14ac:dyDescent="0.2">
      <c r="A352" s="121"/>
      <c r="B352" s="121"/>
      <c r="C352" s="121"/>
      <c r="D352" s="121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</row>
    <row r="353" spans="1:26" ht="12.75" customHeight="1" x14ac:dyDescent="0.2">
      <c r="A353" s="121"/>
      <c r="B353" s="121"/>
      <c r="C353" s="121"/>
      <c r="D353" s="121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</row>
    <row r="354" spans="1:26" ht="12.75" customHeight="1" x14ac:dyDescent="0.2">
      <c r="A354" s="121"/>
      <c r="B354" s="121"/>
      <c r="C354" s="121"/>
      <c r="D354" s="121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</row>
    <row r="355" spans="1:26" ht="12.75" customHeight="1" x14ac:dyDescent="0.2">
      <c r="A355" s="121"/>
      <c r="B355" s="121"/>
      <c r="C355" s="121"/>
      <c r="D355" s="121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</row>
    <row r="356" spans="1:26" ht="12.75" customHeight="1" x14ac:dyDescent="0.2">
      <c r="A356" s="121"/>
      <c r="B356" s="121"/>
      <c r="C356" s="121"/>
      <c r="D356" s="121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</row>
    <row r="357" spans="1:26" ht="12.75" customHeight="1" x14ac:dyDescent="0.2">
      <c r="A357" s="121"/>
      <c r="B357" s="121"/>
      <c r="C357" s="121"/>
      <c r="D357" s="121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</row>
    <row r="358" spans="1:26" ht="12.75" customHeight="1" x14ac:dyDescent="0.2">
      <c r="A358" s="121"/>
      <c r="B358" s="121"/>
      <c r="C358" s="121"/>
      <c r="D358" s="121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</row>
    <row r="359" spans="1:26" ht="12.75" customHeight="1" x14ac:dyDescent="0.2">
      <c r="A359" s="121"/>
      <c r="B359" s="121"/>
      <c r="C359" s="121"/>
      <c r="D359" s="121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</row>
    <row r="360" spans="1:26" ht="12.75" customHeight="1" x14ac:dyDescent="0.2">
      <c r="A360" s="121"/>
      <c r="B360" s="121"/>
      <c r="C360" s="121"/>
      <c r="D360" s="121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</row>
    <row r="361" spans="1:26" ht="12.75" customHeight="1" x14ac:dyDescent="0.2">
      <c r="A361" s="121"/>
      <c r="B361" s="121"/>
      <c r="C361" s="121"/>
      <c r="D361" s="121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</row>
    <row r="362" spans="1:26" ht="12.75" customHeight="1" x14ac:dyDescent="0.2">
      <c r="A362" s="121"/>
      <c r="B362" s="121"/>
      <c r="C362" s="121"/>
      <c r="D362" s="121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</row>
    <row r="363" spans="1:26" ht="12.75" customHeight="1" x14ac:dyDescent="0.2">
      <c r="A363" s="121"/>
      <c r="B363" s="121"/>
      <c r="C363" s="121"/>
      <c r="D363" s="121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</row>
    <row r="364" spans="1:26" ht="12.75" customHeight="1" x14ac:dyDescent="0.2">
      <c r="A364" s="121"/>
      <c r="B364" s="121"/>
      <c r="C364" s="121"/>
      <c r="D364" s="121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</row>
    <row r="365" spans="1:26" ht="12.75" customHeight="1" x14ac:dyDescent="0.2">
      <c r="A365" s="121"/>
      <c r="B365" s="121"/>
      <c r="C365" s="121"/>
      <c r="D365" s="121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</row>
    <row r="366" spans="1:26" ht="12.75" customHeight="1" x14ac:dyDescent="0.2">
      <c r="A366" s="121"/>
      <c r="B366" s="121"/>
      <c r="C366" s="121"/>
      <c r="D366" s="121"/>
      <c r="E366" s="121"/>
      <c r="F366" s="121"/>
      <c r="G366" s="121"/>
      <c r="H366" s="121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  <c r="X366" s="121"/>
      <c r="Y366" s="121"/>
      <c r="Z366" s="121"/>
    </row>
    <row r="367" spans="1:26" ht="12.75" customHeight="1" x14ac:dyDescent="0.2">
      <c r="A367" s="121"/>
      <c r="B367" s="121"/>
      <c r="C367" s="121"/>
      <c r="D367" s="121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</row>
    <row r="368" spans="1:26" ht="12.75" customHeight="1" x14ac:dyDescent="0.2">
      <c r="A368" s="121"/>
      <c r="B368" s="121"/>
      <c r="C368" s="121"/>
      <c r="D368" s="121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</row>
    <row r="369" spans="1:26" ht="12.75" customHeight="1" x14ac:dyDescent="0.2">
      <c r="A369" s="121"/>
      <c r="B369" s="121"/>
      <c r="C369" s="121"/>
      <c r="D369" s="121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</row>
    <row r="370" spans="1:26" ht="12.75" customHeight="1" x14ac:dyDescent="0.2">
      <c r="A370" s="121"/>
      <c r="B370" s="121"/>
      <c r="C370" s="121"/>
      <c r="D370" s="121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</row>
    <row r="371" spans="1:26" ht="12.75" customHeight="1" x14ac:dyDescent="0.2">
      <c r="A371" s="121"/>
      <c r="B371" s="121"/>
      <c r="C371" s="121"/>
      <c r="D371" s="121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</row>
    <row r="372" spans="1:26" ht="12.75" customHeight="1" x14ac:dyDescent="0.2">
      <c r="A372" s="121"/>
      <c r="B372" s="121"/>
      <c r="C372" s="121"/>
      <c r="D372" s="121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</row>
    <row r="373" spans="1:26" ht="12.75" customHeight="1" x14ac:dyDescent="0.2">
      <c r="A373" s="121"/>
      <c r="B373" s="121"/>
      <c r="C373" s="121"/>
      <c r="D373" s="121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</row>
    <row r="374" spans="1:26" ht="12.75" customHeight="1" x14ac:dyDescent="0.2">
      <c r="A374" s="121"/>
      <c r="B374" s="121"/>
      <c r="C374" s="121"/>
      <c r="D374" s="121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</row>
    <row r="375" spans="1:26" ht="12.75" customHeight="1" x14ac:dyDescent="0.2">
      <c r="A375" s="121"/>
      <c r="B375" s="121"/>
      <c r="C375" s="121"/>
      <c r="D375" s="121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</row>
    <row r="376" spans="1:26" ht="12.75" customHeight="1" x14ac:dyDescent="0.2">
      <c r="A376" s="121"/>
      <c r="B376" s="121"/>
      <c r="C376" s="121"/>
      <c r="D376" s="121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</row>
    <row r="377" spans="1:26" ht="12.75" customHeight="1" x14ac:dyDescent="0.2">
      <c r="A377" s="121"/>
      <c r="B377" s="121"/>
      <c r="C377" s="121"/>
      <c r="D377" s="121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</row>
    <row r="378" spans="1:26" ht="12.75" customHeight="1" x14ac:dyDescent="0.2">
      <c r="A378" s="121"/>
      <c r="B378" s="121"/>
      <c r="C378" s="121"/>
      <c r="D378" s="121"/>
      <c r="E378" s="121"/>
      <c r="F378" s="121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1"/>
      <c r="R378" s="121"/>
      <c r="S378" s="121"/>
      <c r="T378" s="121"/>
      <c r="U378" s="121"/>
      <c r="V378" s="121"/>
      <c r="W378" s="121"/>
      <c r="X378" s="121"/>
      <c r="Y378" s="121"/>
      <c r="Z378" s="121"/>
    </row>
    <row r="379" spans="1:26" ht="12.75" customHeight="1" x14ac:dyDescent="0.2">
      <c r="A379" s="121"/>
      <c r="B379" s="121"/>
      <c r="C379" s="121"/>
      <c r="D379" s="121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</row>
    <row r="380" spans="1:26" ht="12.75" customHeight="1" x14ac:dyDescent="0.2">
      <c r="A380" s="121"/>
      <c r="B380" s="121"/>
      <c r="C380" s="121"/>
      <c r="D380" s="121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</row>
    <row r="381" spans="1:26" ht="12.75" customHeight="1" x14ac:dyDescent="0.2">
      <c r="A381" s="121"/>
      <c r="B381" s="121"/>
      <c r="C381" s="121"/>
      <c r="D381" s="121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</row>
    <row r="382" spans="1:26" ht="12.75" customHeight="1" x14ac:dyDescent="0.2">
      <c r="A382" s="121"/>
      <c r="B382" s="121"/>
      <c r="C382" s="121"/>
      <c r="D382" s="121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</row>
    <row r="383" spans="1:26" ht="12.75" customHeight="1" x14ac:dyDescent="0.2">
      <c r="A383" s="121"/>
      <c r="B383" s="121"/>
      <c r="C383" s="121"/>
      <c r="D383" s="121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</row>
    <row r="384" spans="1:26" ht="12.75" customHeight="1" x14ac:dyDescent="0.2">
      <c r="A384" s="121"/>
      <c r="B384" s="121"/>
      <c r="C384" s="121"/>
      <c r="D384" s="121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</row>
    <row r="385" spans="1:26" ht="12.75" customHeight="1" x14ac:dyDescent="0.2">
      <c r="A385" s="121"/>
      <c r="B385" s="121"/>
      <c r="C385" s="121"/>
      <c r="D385" s="121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</row>
    <row r="386" spans="1:26" ht="12.75" customHeight="1" x14ac:dyDescent="0.2">
      <c r="A386" s="121"/>
      <c r="B386" s="121"/>
      <c r="C386" s="121"/>
      <c r="D386" s="121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</row>
    <row r="387" spans="1:26" ht="12.75" customHeight="1" x14ac:dyDescent="0.2">
      <c r="A387" s="121"/>
      <c r="B387" s="121"/>
      <c r="C387" s="121"/>
      <c r="D387" s="121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</row>
    <row r="388" spans="1:26" ht="12.75" customHeight="1" x14ac:dyDescent="0.2">
      <c r="A388" s="121"/>
      <c r="B388" s="121"/>
      <c r="C388" s="121"/>
      <c r="D388" s="121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</row>
    <row r="389" spans="1:26" ht="12.75" customHeight="1" x14ac:dyDescent="0.2">
      <c r="A389" s="121"/>
      <c r="B389" s="121"/>
      <c r="C389" s="121"/>
      <c r="D389" s="121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</row>
    <row r="390" spans="1:26" ht="12.75" customHeight="1" x14ac:dyDescent="0.2">
      <c r="A390" s="121"/>
      <c r="B390" s="121"/>
      <c r="C390" s="121"/>
      <c r="D390" s="121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</row>
    <row r="391" spans="1:26" ht="12.75" customHeight="1" x14ac:dyDescent="0.2">
      <c r="A391" s="121"/>
      <c r="B391" s="121"/>
      <c r="C391" s="121"/>
      <c r="D391" s="121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</row>
    <row r="392" spans="1:26" ht="12.75" customHeight="1" x14ac:dyDescent="0.2">
      <c r="A392" s="121"/>
      <c r="B392" s="121"/>
      <c r="C392" s="121"/>
      <c r="D392" s="121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</row>
    <row r="393" spans="1:26" ht="12.75" customHeight="1" x14ac:dyDescent="0.2">
      <c r="A393" s="121"/>
      <c r="B393" s="121"/>
      <c r="C393" s="121"/>
      <c r="D393" s="121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</row>
    <row r="394" spans="1:26" ht="12.75" customHeight="1" x14ac:dyDescent="0.2">
      <c r="A394" s="121"/>
      <c r="B394" s="121"/>
      <c r="C394" s="121"/>
      <c r="D394" s="121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</row>
    <row r="395" spans="1:26" ht="12.75" customHeight="1" x14ac:dyDescent="0.2">
      <c r="A395" s="121"/>
      <c r="B395" s="121"/>
      <c r="C395" s="121"/>
      <c r="D395" s="121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</row>
    <row r="396" spans="1:26" ht="12.75" customHeight="1" x14ac:dyDescent="0.2">
      <c r="A396" s="121"/>
      <c r="B396" s="121"/>
      <c r="C396" s="121"/>
      <c r="D396" s="121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</row>
    <row r="397" spans="1:26" ht="12.75" customHeight="1" x14ac:dyDescent="0.2">
      <c r="A397" s="121"/>
      <c r="B397" s="121"/>
      <c r="C397" s="121"/>
      <c r="D397" s="121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</row>
    <row r="398" spans="1:26" ht="12.75" customHeight="1" x14ac:dyDescent="0.2">
      <c r="A398" s="121"/>
      <c r="B398" s="121"/>
      <c r="C398" s="121"/>
      <c r="D398" s="121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</row>
    <row r="399" spans="1:26" ht="12.75" customHeight="1" x14ac:dyDescent="0.2">
      <c r="A399" s="121"/>
      <c r="B399" s="121"/>
      <c r="C399" s="121"/>
      <c r="D399" s="121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</row>
    <row r="400" spans="1:26" ht="12.75" customHeight="1" x14ac:dyDescent="0.2">
      <c r="A400" s="121"/>
      <c r="B400" s="121"/>
      <c r="C400" s="121"/>
      <c r="D400" s="121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</row>
    <row r="401" spans="1:26" ht="12.75" customHeight="1" x14ac:dyDescent="0.2">
      <c r="A401" s="121"/>
      <c r="B401" s="121"/>
      <c r="C401" s="121"/>
      <c r="D401" s="121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</row>
    <row r="402" spans="1:26" ht="12.75" customHeight="1" x14ac:dyDescent="0.2">
      <c r="A402" s="121"/>
      <c r="B402" s="121"/>
      <c r="C402" s="121"/>
      <c r="D402" s="121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</row>
    <row r="403" spans="1:26" ht="12.75" customHeight="1" x14ac:dyDescent="0.2">
      <c r="A403" s="121"/>
      <c r="B403" s="121"/>
      <c r="C403" s="121"/>
      <c r="D403" s="121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</row>
    <row r="404" spans="1:26" ht="12.75" customHeight="1" x14ac:dyDescent="0.2">
      <c r="A404" s="121"/>
      <c r="B404" s="121"/>
      <c r="C404" s="121"/>
      <c r="D404" s="121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</row>
    <row r="405" spans="1:26" ht="12.75" customHeight="1" x14ac:dyDescent="0.2">
      <c r="A405" s="121"/>
      <c r="B405" s="121"/>
      <c r="C405" s="121"/>
      <c r="D405" s="121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</row>
    <row r="406" spans="1:26" ht="12.75" customHeight="1" x14ac:dyDescent="0.2">
      <c r="A406" s="121"/>
      <c r="B406" s="121"/>
      <c r="C406" s="121"/>
      <c r="D406" s="121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</row>
    <row r="407" spans="1:26" ht="12.75" customHeight="1" x14ac:dyDescent="0.2">
      <c r="A407" s="121"/>
      <c r="B407" s="121"/>
      <c r="C407" s="121"/>
      <c r="D407" s="121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</row>
    <row r="408" spans="1:26" ht="12.75" customHeight="1" x14ac:dyDescent="0.2">
      <c r="A408" s="121"/>
      <c r="B408" s="121"/>
      <c r="C408" s="121"/>
      <c r="D408" s="121"/>
      <c r="E408" s="121"/>
      <c r="F408" s="121"/>
      <c r="G408" s="121"/>
      <c r="H408" s="121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  <c r="V408" s="121"/>
      <c r="W408" s="121"/>
      <c r="X408" s="121"/>
      <c r="Y408" s="121"/>
      <c r="Z408" s="121"/>
    </row>
    <row r="409" spans="1:26" ht="12.75" customHeight="1" x14ac:dyDescent="0.2">
      <c r="A409" s="121"/>
      <c r="B409" s="121"/>
      <c r="C409" s="121"/>
      <c r="D409" s="121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</row>
    <row r="410" spans="1:26" ht="12.75" customHeight="1" x14ac:dyDescent="0.2">
      <c r="A410" s="121"/>
      <c r="B410" s="121"/>
      <c r="C410" s="121"/>
      <c r="D410" s="121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</row>
    <row r="411" spans="1:26" ht="12.75" customHeight="1" x14ac:dyDescent="0.2">
      <c r="A411" s="121"/>
      <c r="B411" s="121"/>
      <c r="C411" s="121"/>
      <c r="D411" s="121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</row>
    <row r="412" spans="1:26" ht="12.75" customHeight="1" x14ac:dyDescent="0.2">
      <c r="A412" s="121"/>
      <c r="B412" s="121"/>
      <c r="C412" s="121"/>
      <c r="D412" s="121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</row>
    <row r="413" spans="1:26" ht="12.75" customHeight="1" x14ac:dyDescent="0.2">
      <c r="A413" s="121"/>
      <c r="B413" s="121"/>
      <c r="C413" s="121"/>
      <c r="D413" s="121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</row>
    <row r="414" spans="1:26" ht="12.75" customHeight="1" x14ac:dyDescent="0.2">
      <c r="A414" s="121"/>
      <c r="B414" s="121"/>
      <c r="C414" s="121"/>
      <c r="D414" s="121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</row>
    <row r="415" spans="1:26" ht="12.75" customHeight="1" x14ac:dyDescent="0.2">
      <c r="A415" s="121"/>
      <c r="B415" s="121"/>
      <c r="C415" s="121"/>
      <c r="D415" s="121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</row>
    <row r="416" spans="1:26" ht="12.75" customHeight="1" x14ac:dyDescent="0.2">
      <c r="A416" s="121"/>
      <c r="B416" s="121"/>
      <c r="C416" s="121"/>
      <c r="D416" s="121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</row>
    <row r="417" spans="1:26" ht="12.75" customHeight="1" x14ac:dyDescent="0.2">
      <c r="A417" s="121"/>
      <c r="B417" s="121"/>
      <c r="C417" s="121"/>
      <c r="D417" s="121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</row>
    <row r="418" spans="1:26" ht="12.75" customHeight="1" x14ac:dyDescent="0.2">
      <c r="A418" s="121"/>
      <c r="B418" s="121"/>
      <c r="C418" s="121"/>
      <c r="D418" s="121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</row>
    <row r="419" spans="1:26" ht="12.75" customHeight="1" x14ac:dyDescent="0.2">
      <c r="A419" s="121"/>
      <c r="B419" s="121"/>
      <c r="C419" s="121"/>
      <c r="D419" s="121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</row>
    <row r="420" spans="1:26" ht="12.75" customHeight="1" x14ac:dyDescent="0.2">
      <c r="A420" s="121"/>
      <c r="B420" s="121"/>
      <c r="C420" s="121"/>
      <c r="D420" s="121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</row>
    <row r="421" spans="1:26" ht="12.75" customHeight="1" x14ac:dyDescent="0.2">
      <c r="A421" s="121"/>
      <c r="B421" s="121"/>
      <c r="C421" s="121"/>
      <c r="D421" s="121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</row>
    <row r="422" spans="1:26" ht="12.75" customHeight="1" x14ac:dyDescent="0.2">
      <c r="A422" s="121"/>
      <c r="B422" s="121"/>
      <c r="C422" s="121"/>
      <c r="D422" s="121"/>
      <c r="E422" s="121"/>
      <c r="F422" s="121"/>
      <c r="G422" s="121"/>
      <c r="H422" s="121"/>
      <c r="I422" s="121"/>
      <c r="J422" s="121"/>
      <c r="K422" s="121"/>
      <c r="L422" s="121"/>
      <c r="M422" s="121"/>
      <c r="N422" s="121"/>
      <c r="O422" s="121"/>
      <c r="P422" s="121"/>
      <c r="Q422" s="121"/>
      <c r="R422" s="121"/>
      <c r="S422" s="121"/>
      <c r="T422" s="121"/>
      <c r="U422" s="121"/>
      <c r="V422" s="121"/>
      <c r="W422" s="121"/>
      <c r="X422" s="121"/>
      <c r="Y422" s="121"/>
      <c r="Z422" s="121"/>
    </row>
    <row r="423" spans="1:26" ht="12.75" customHeight="1" x14ac:dyDescent="0.2">
      <c r="A423" s="121"/>
      <c r="B423" s="121"/>
      <c r="C423" s="121"/>
      <c r="D423" s="121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</row>
    <row r="424" spans="1:26" ht="12.75" customHeight="1" x14ac:dyDescent="0.2">
      <c r="A424" s="121"/>
      <c r="B424" s="121"/>
      <c r="C424" s="121"/>
      <c r="D424" s="121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</row>
    <row r="425" spans="1:26" ht="12.75" customHeight="1" x14ac:dyDescent="0.2">
      <c r="A425" s="121"/>
      <c r="B425" s="121"/>
      <c r="C425" s="121"/>
      <c r="D425" s="121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</row>
    <row r="426" spans="1:26" ht="12.75" customHeight="1" x14ac:dyDescent="0.2">
      <c r="A426" s="121"/>
      <c r="B426" s="121"/>
      <c r="C426" s="121"/>
      <c r="D426" s="121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</row>
    <row r="427" spans="1:26" ht="12.75" customHeight="1" x14ac:dyDescent="0.2">
      <c r="A427" s="121"/>
      <c r="B427" s="121"/>
      <c r="C427" s="121"/>
      <c r="D427" s="121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</row>
    <row r="428" spans="1:26" ht="12.75" customHeight="1" x14ac:dyDescent="0.2">
      <c r="A428" s="121"/>
      <c r="B428" s="121"/>
      <c r="C428" s="121"/>
      <c r="D428" s="121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</row>
    <row r="429" spans="1:26" ht="12.75" customHeight="1" x14ac:dyDescent="0.2">
      <c r="A429" s="121"/>
      <c r="B429" s="121"/>
      <c r="C429" s="121"/>
      <c r="D429" s="121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</row>
    <row r="430" spans="1:26" ht="12.75" customHeight="1" x14ac:dyDescent="0.2">
      <c r="A430" s="121"/>
      <c r="B430" s="121"/>
      <c r="C430" s="121"/>
      <c r="D430" s="121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</row>
    <row r="431" spans="1:26" ht="12.75" customHeight="1" x14ac:dyDescent="0.2">
      <c r="A431" s="121"/>
      <c r="B431" s="121"/>
      <c r="C431" s="121"/>
      <c r="D431" s="121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</row>
    <row r="432" spans="1:26" ht="12.75" customHeight="1" x14ac:dyDescent="0.2">
      <c r="A432" s="121"/>
      <c r="B432" s="121"/>
      <c r="C432" s="121"/>
      <c r="D432" s="121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</row>
    <row r="433" spans="1:26" ht="12.75" customHeight="1" x14ac:dyDescent="0.2">
      <c r="A433" s="121"/>
      <c r="B433" s="121"/>
      <c r="C433" s="121"/>
      <c r="D433" s="121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</row>
    <row r="434" spans="1:26" ht="12.75" customHeight="1" x14ac:dyDescent="0.2">
      <c r="A434" s="121"/>
      <c r="B434" s="121"/>
      <c r="C434" s="121"/>
      <c r="D434" s="121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</row>
    <row r="435" spans="1:26" ht="12.75" customHeight="1" x14ac:dyDescent="0.2">
      <c r="A435" s="121"/>
      <c r="B435" s="121"/>
      <c r="C435" s="121"/>
      <c r="D435" s="121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</row>
    <row r="436" spans="1:26" ht="12.75" customHeight="1" x14ac:dyDescent="0.2">
      <c r="A436" s="121"/>
      <c r="B436" s="121"/>
      <c r="C436" s="121"/>
      <c r="D436" s="121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</row>
    <row r="437" spans="1:26" ht="12.75" customHeight="1" x14ac:dyDescent="0.2">
      <c r="A437" s="121"/>
      <c r="B437" s="121"/>
      <c r="C437" s="121"/>
      <c r="D437" s="121"/>
      <c r="E437" s="121"/>
      <c r="F437" s="121"/>
      <c r="G437" s="121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1"/>
      <c r="Z437" s="121"/>
    </row>
    <row r="438" spans="1:26" ht="12.75" customHeight="1" x14ac:dyDescent="0.2">
      <c r="A438" s="121"/>
      <c r="B438" s="121"/>
      <c r="C438" s="121"/>
      <c r="D438" s="121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</row>
    <row r="439" spans="1:26" ht="12.75" customHeight="1" x14ac:dyDescent="0.2">
      <c r="A439" s="121"/>
      <c r="B439" s="121"/>
      <c r="C439" s="121"/>
      <c r="D439" s="121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</row>
    <row r="440" spans="1:26" ht="12.75" customHeight="1" x14ac:dyDescent="0.2">
      <c r="A440" s="121"/>
      <c r="B440" s="121"/>
      <c r="C440" s="121"/>
      <c r="D440" s="121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</row>
    <row r="441" spans="1:26" ht="12.75" customHeight="1" x14ac:dyDescent="0.2">
      <c r="A441" s="121"/>
      <c r="B441" s="121"/>
      <c r="C441" s="121"/>
      <c r="D441" s="121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</row>
    <row r="442" spans="1:26" ht="12.75" customHeight="1" x14ac:dyDescent="0.2">
      <c r="A442" s="121"/>
      <c r="B442" s="121"/>
      <c r="C442" s="121"/>
      <c r="D442" s="121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</row>
    <row r="443" spans="1:26" ht="12.75" customHeight="1" x14ac:dyDescent="0.2">
      <c r="A443" s="121"/>
      <c r="B443" s="121"/>
      <c r="C443" s="121"/>
      <c r="D443" s="121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</row>
    <row r="444" spans="1:26" ht="12.75" customHeight="1" x14ac:dyDescent="0.2">
      <c r="A444" s="121"/>
      <c r="B444" s="121"/>
      <c r="C444" s="121"/>
      <c r="D444" s="121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</row>
    <row r="445" spans="1:26" ht="12.75" customHeight="1" x14ac:dyDescent="0.2">
      <c r="A445" s="121"/>
      <c r="B445" s="121"/>
      <c r="C445" s="121"/>
      <c r="D445" s="121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</row>
    <row r="446" spans="1:26" ht="12.75" customHeight="1" x14ac:dyDescent="0.2">
      <c r="A446" s="121"/>
      <c r="B446" s="121"/>
      <c r="C446" s="121"/>
      <c r="D446" s="121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</row>
    <row r="447" spans="1:26" ht="12.75" customHeight="1" x14ac:dyDescent="0.2">
      <c r="A447" s="121"/>
      <c r="B447" s="121"/>
      <c r="C447" s="121"/>
      <c r="D447" s="121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</row>
    <row r="448" spans="1:26" ht="12.75" customHeight="1" x14ac:dyDescent="0.2">
      <c r="A448" s="121"/>
      <c r="B448" s="121"/>
      <c r="C448" s="121"/>
      <c r="D448" s="121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</row>
    <row r="449" spans="1:26" ht="12.75" customHeight="1" x14ac:dyDescent="0.2">
      <c r="A449" s="121"/>
      <c r="B449" s="121"/>
      <c r="C449" s="121"/>
      <c r="D449" s="121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</row>
    <row r="450" spans="1:26" ht="12.75" customHeight="1" x14ac:dyDescent="0.2">
      <c r="A450" s="121"/>
      <c r="B450" s="121"/>
      <c r="C450" s="121"/>
      <c r="D450" s="121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</row>
    <row r="451" spans="1:26" ht="12.75" customHeight="1" x14ac:dyDescent="0.2">
      <c r="A451" s="121"/>
      <c r="B451" s="121"/>
      <c r="C451" s="121"/>
      <c r="D451" s="121"/>
      <c r="E451" s="121"/>
      <c r="F451" s="121"/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</row>
    <row r="452" spans="1:26" ht="12.75" customHeight="1" x14ac:dyDescent="0.2">
      <c r="A452" s="121"/>
      <c r="B452" s="121"/>
      <c r="C452" s="121"/>
      <c r="D452" s="121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</row>
    <row r="453" spans="1:26" ht="12.75" customHeight="1" x14ac:dyDescent="0.2">
      <c r="A453" s="121"/>
      <c r="B453" s="121"/>
      <c r="C453" s="121"/>
      <c r="D453" s="121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</row>
    <row r="454" spans="1:26" ht="12.75" customHeight="1" x14ac:dyDescent="0.2">
      <c r="A454" s="121"/>
      <c r="B454" s="121"/>
      <c r="C454" s="121"/>
      <c r="D454" s="121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</row>
    <row r="455" spans="1:26" ht="12.75" customHeight="1" x14ac:dyDescent="0.2">
      <c r="A455" s="121"/>
      <c r="B455" s="121"/>
      <c r="C455" s="121"/>
      <c r="D455" s="121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</row>
    <row r="456" spans="1:26" ht="12.75" customHeight="1" x14ac:dyDescent="0.2">
      <c r="A456" s="121"/>
      <c r="B456" s="121"/>
      <c r="C456" s="121"/>
      <c r="D456" s="121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</row>
    <row r="457" spans="1:26" ht="12.75" customHeight="1" x14ac:dyDescent="0.2">
      <c r="A457" s="121"/>
      <c r="B457" s="121"/>
      <c r="C457" s="121"/>
      <c r="D457" s="121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</row>
    <row r="458" spans="1:26" ht="12.75" customHeight="1" x14ac:dyDescent="0.2">
      <c r="A458" s="121"/>
      <c r="B458" s="121"/>
      <c r="C458" s="121"/>
      <c r="D458" s="121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</row>
    <row r="459" spans="1:26" ht="12.75" customHeight="1" x14ac:dyDescent="0.2">
      <c r="A459" s="121"/>
      <c r="B459" s="121"/>
      <c r="C459" s="121"/>
      <c r="D459" s="121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</row>
    <row r="460" spans="1:26" ht="12.75" customHeight="1" x14ac:dyDescent="0.2">
      <c r="A460" s="121"/>
      <c r="B460" s="121"/>
      <c r="C460" s="121"/>
      <c r="D460" s="121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</row>
    <row r="461" spans="1:26" ht="12.75" customHeight="1" x14ac:dyDescent="0.2">
      <c r="A461" s="121"/>
      <c r="B461" s="121"/>
      <c r="C461" s="121"/>
      <c r="D461" s="121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</row>
    <row r="462" spans="1:26" ht="12.75" customHeight="1" x14ac:dyDescent="0.2">
      <c r="A462" s="121"/>
      <c r="B462" s="121"/>
      <c r="C462" s="121"/>
      <c r="D462" s="121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</row>
    <row r="463" spans="1:26" ht="12.75" customHeight="1" x14ac:dyDescent="0.2">
      <c r="A463" s="121"/>
      <c r="B463" s="121"/>
      <c r="C463" s="121"/>
      <c r="D463" s="121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</row>
    <row r="464" spans="1:26" ht="12.75" customHeight="1" x14ac:dyDescent="0.2">
      <c r="A464" s="121"/>
      <c r="B464" s="121"/>
      <c r="C464" s="121"/>
      <c r="D464" s="121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</row>
    <row r="465" spans="1:26" ht="12.75" customHeight="1" x14ac:dyDescent="0.2">
      <c r="A465" s="121"/>
      <c r="B465" s="121"/>
      <c r="C465" s="121"/>
      <c r="D465" s="121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</row>
    <row r="466" spans="1:26" ht="12.75" customHeight="1" x14ac:dyDescent="0.2">
      <c r="A466" s="121"/>
      <c r="B466" s="121"/>
      <c r="C466" s="121"/>
      <c r="D466" s="121"/>
      <c r="E466" s="121"/>
      <c r="F466" s="121"/>
      <c r="G466" s="121"/>
      <c r="H466" s="121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121"/>
    </row>
    <row r="467" spans="1:26" ht="12.75" customHeight="1" x14ac:dyDescent="0.2">
      <c r="A467" s="121"/>
      <c r="B467" s="121"/>
      <c r="C467" s="121"/>
      <c r="D467" s="121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</row>
    <row r="468" spans="1:26" ht="12.75" customHeight="1" x14ac:dyDescent="0.2">
      <c r="A468" s="121"/>
      <c r="B468" s="121"/>
      <c r="C468" s="121"/>
      <c r="D468" s="121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</row>
    <row r="469" spans="1:26" ht="12.75" customHeight="1" x14ac:dyDescent="0.2">
      <c r="A469" s="121"/>
      <c r="B469" s="121"/>
      <c r="C469" s="121"/>
      <c r="D469" s="121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</row>
    <row r="470" spans="1:26" ht="12.75" customHeight="1" x14ac:dyDescent="0.2">
      <c r="A470" s="121"/>
      <c r="B470" s="121"/>
      <c r="C470" s="121"/>
      <c r="D470" s="121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</row>
    <row r="471" spans="1:26" ht="12.75" customHeight="1" x14ac:dyDescent="0.2">
      <c r="A471" s="121"/>
      <c r="B471" s="121"/>
      <c r="C471" s="121"/>
      <c r="D471" s="121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</row>
    <row r="472" spans="1:26" ht="12.75" customHeight="1" x14ac:dyDescent="0.2">
      <c r="A472" s="121"/>
      <c r="B472" s="121"/>
      <c r="C472" s="121"/>
      <c r="D472" s="121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</row>
    <row r="473" spans="1:26" ht="12.75" customHeight="1" x14ac:dyDescent="0.2">
      <c r="A473" s="121"/>
      <c r="B473" s="121"/>
      <c r="C473" s="121"/>
      <c r="D473" s="121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</row>
    <row r="474" spans="1:26" ht="12.75" customHeight="1" x14ac:dyDescent="0.2">
      <c r="A474" s="121"/>
      <c r="B474" s="121"/>
      <c r="C474" s="121"/>
      <c r="D474" s="121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</row>
    <row r="475" spans="1:26" ht="12.75" customHeight="1" x14ac:dyDescent="0.2">
      <c r="A475" s="121"/>
      <c r="B475" s="121"/>
      <c r="C475" s="121"/>
      <c r="D475" s="121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</row>
    <row r="476" spans="1:26" ht="12.75" customHeight="1" x14ac:dyDescent="0.2">
      <c r="A476" s="121"/>
      <c r="B476" s="121"/>
      <c r="C476" s="121"/>
      <c r="D476" s="121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</row>
    <row r="477" spans="1:26" ht="12.75" customHeight="1" x14ac:dyDescent="0.2">
      <c r="A477" s="121"/>
      <c r="B477" s="121"/>
      <c r="C477" s="121"/>
      <c r="D477" s="121"/>
      <c r="E477" s="121"/>
      <c r="F477" s="121"/>
      <c r="G477" s="121"/>
      <c r="H477" s="121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121"/>
      <c r="Y477" s="121"/>
      <c r="Z477" s="121"/>
    </row>
    <row r="478" spans="1:26" ht="12.75" customHeight="1" x14ac:dyDescent="0.2">
      <c r="A478" s="121"/>
      <c r="B478" s="121"/>
      <c r="C478" s="121"/>
      <c r="D478" s="121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</row>
    <row r="479" spans="1:26" ht="12.75" customHeight="1" x14ac:dyDescent="0.2">
      <c r="A479" s="121"/>
      <c r="B479" s="121"/>
      <c r="C479" s="121"/>
      <c r="D479" s="121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</row>
    <row r="480" spans="1:26" ht="12.75" customHeight="1" x14ac:dyDescent="0.2">
      <c r="A480" s="121"/>
      <c r="B480" s="121"/>
      <c r="C480" s="121"/>
      <c r="D480" s="121"/>
      <c r="E480" s="121"/>
      <c r="F480" s="121"/>
      <c r="G480" s="121"/>
      <c r="H480" s="121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  <c r="X480" s="121"/>
      <c r="Y480" s="121"/>
      <c r="Z480" s="121"/>
    </row>
    <row r="481" spans="1:26" ht="12.75" customHeight="1" x14ac:dyDescent="0.2">
      <c r="A481" s="121"/>
      <c r="B481" s="121"/>
      <c r="C481" s="121"/>
      <c r="D481" s="121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</row>
    <row r="482" spans="1:26" ht="12.75" customHeight="1" x14ac:dyDescent="0.2">
      <c r="A482" s="121"/>
      <c r="B482" s="121"/>
      <c r="C482" s="121"/>
      <c r="D482" s="121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</row>
    <row r="483" spans="1:26" ht="12.75" customHeight="1" x14ac:dyDescent="0.2">
      <c r="A483" s="121"/>
      <c r="B483" s="121"/>
      <c r="C483" s="121"/>
      <c r="D483" s="121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</row>
    <row r="484" spans="1:26" ht="12.75" customHeight="1" x14ac:dyDescent="0.2">
      <c r="A484" s="121"/>
      <c r="B484" s="121"/>
      <c r="C484" s="121"/>
      <c r="D484" s="121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</row>
    <row r="485" spans="1:26" ht="12.75" customHeight="1" x14ac:dyDescent="0.2">
      <c r="A485" s="121"/>
      <c r="B485" s="121"/>
      <c r="C485" s="121"/>
      <c r="D485" s="121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</row>
    <row r="486" spans="1:26" ht="12.75" customHeight="1" x14ac:dyDescent="0.2">
      <c r="A486" s="121"/>
      <c r="B486" s="121"/>
      <c r="C486" s="121"/>
      <c r="D486" s="121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</row>
    <row r="487" spans="1:26" ht="12.75" customHeight="1" x14ac:dyDescent="0.2">
      <c r="A487" s="121"/>
      <c r="B487" s="121"/>
      <c r="C487" s="121"/>
      <c r="D487" s="121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</row>
    <row r="488" spans="1:26" ht="12.75" customHeight="1" x14ac:dyDescent="0.2">
      <c r="A488" s="121"/>
      <c r="B488" s="121"/>
      <c r="C488" s="121"/>
      <c r="D488" s="121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</row>
    <row r="489" spans="1:26" ht="12.75" customHeight="1" x14ac:dyDescent="0.2">
      <c r="A489" s="121"/>
      <c r="B489" s="121"/>
      <c r="C489" s="121"/>
      <c r="D489" s="121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</row>
    <row r="490" spans="1:26" ht="12.75" customHeight="1" x14ac:dyDescent="0.2">
      <c r="A490" s="121"/>
      <c r="B490" s="121"/>
      <c r="C490" s="121"/>
      <c r="D490" s="121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</row>
    <row r="491" spans="1:26" ht="12.75" customHeight="1" x14ac:dyDescent="0.2">
      <c r="A491" s="121"/>
      <c r="B491" s="121"/>
      <c r="C491" s="121"/>
      <c r="D491" s="121"/>
      <c r="E491" s="121"/>
      <c r="F491" s="121"/>
      <c r="G491" s="121"/>
      <c r="H491" s="121"/>
      <c r="I491" s="121"/>
      <c r="J491" s="121"/>
      <c r="K491" s="121"/>
      <c r="L491" s="121"/>
      <c r="M491" s="121"/>
      <c r="N491" s="121"/>
      <c r="O491" s="121"/>
      <c r="P491" s="121"/>
      <c r="Q491" s="121"/>
      <c r="R491" s="121"/>
      <c r="S491" s="121"/>
      <c r="T491" s="121"/>
      <c r="U491" s="121"/>
      <c r="V491" s="121"/>
      <c r="W491" s="121"/>
      <c r="X491" s="121"/>
      <c r="Y491" s="121"/>
      <c r="Z491" s="121"/>
    </row>
    <row r="492" spans="1:26" ht="12.75" customHeight="1" x14ac:dyDescent="0.2">
      <c r="A492" s="121"/>
      <c r="B492" s="121"/>
      <c r="C492" s="121"/>
      <c r="D492" s="121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</row>
    <row r="493" spans="1:26" ht="12.75" customHeight="1" x14ac:dyDescent="0.2">
      <c r="A493" s="121"/>
      <c r="B493" s="121"/>
      <c r="C493" s="121"/>
      <c r="D493" s="121"/>
      <c r="E493" s="121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</row>
    <row r="494" spans="1:26" ht="12.75" customHeight="1" x14ac:dyDescent="0.2">
      <c r="A494" s="121"/>
      <c r="B494" s="121"/>
      <c r="C494" s="121"/>
      <c r="D494" s="121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</row>
    <row r="495" spans="1:26" ht="12.75" customHeight="1" x14ac:dyDescent="0.2">
      <c r="A495" s="121"/>
      <c r="B495" s="121"/>
      <c r="C495" s="121"/>
      <c r="D495" s="121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</row>
    <row r="496" spans="1:26" ht="12.75" customHeight="1" x14ac:dyDescent="0.2">
      <c r="A496" s="121"/>
      <c r="B496" s="121"/>
      <c r="C496" s="121"/>
      <c r="D496" s="121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</row>
    <row r="497" spans="1:26" ht="12.75" customHeight="1" x14ac:dyDescent="0.2">
      <c r="A497" s="121"/>
      <c r="B497" s="121"/>
      <c r="C497" s="121"/>
      <c r="D497" s="121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</row>
    <row r="498" spans="1:26" ht="12.75" customHeight="1" x14ac:dyDescent="0.2">
      <c r="A498" s="121"/>
      <c r="B498" s="121"/>
      <c r="C498" s="121"/>
      <c r="D498" s="121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</row>
    <row r="499" spans="1:26" ht="12.75" customHeight="1" x14ac:dyDescent="0.2">
      <c r="A499" s="121"/>
      <c r="B499" s="121"/>
      <c r="C499" s="121"/>
      <c r="D499" s="121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</row>
    <row r="500" spans="1:26" ht="12.75" customHeight="1" x14ac:dyDescent="0.2">
      <c r="A500" s="121"/>
      <c r="B500" s="121"/>
      <c r="C500" s="121"/>
      <c r="D500" s="121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</row>
    <row r="501" spans="1:26" ht="12.75" customHeight="1" x14ac:dyDescent="0.2">
      <c r="A501" s="121"/>
      <c r="B501" s="121"/>
      <c r="C501" s="121"/>
      <c r="D501" s="121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</row>
    <row r="502" spans="1:26" ht="12.75" customHeight="1" x14ac:dyDescent="0.2">
      <c r="A502" s="121"/>
      <c r="B502" s="121"/>
      <c r="C502" s="121"/>
      <c r="D502" s="121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</row>
    <row r="503" spans="1:26" ht="12.75" customHeight="1" x14ac:dyDescent="0.2">
      <c r="A503" s="121"/>
      <c r="B503" s="121"/>
      <c r="C503" s="121"/>
      <c r="D503" s="121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</row>
    <row r="504" spans="1:26" ht="12.75" customHeight="1" x14ac:dyDescent="0.2">
      <c r="A504" s="121"/>
      <c r="B504" s="121"/>
      <c r="C504" s="121"/>
      <c r="D504" s="121"/>
      <c r="E504" s="121"/>
      <c r="F504" s="121"/>
      <c r="G504" s="121"/>
      <c r="H504" s="121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</row>
    <row r="505" spans="1:26" ht="12.75" customHeight="1" x14ac:dyDescent="0.2">
      <c r="A505" s="121"/>
      <c r="B505" s="121"/>
      <c r="C505" s="121"/>
      <c r="D505" s="121"/>
      <c r="E505" s="121"/>
      <c r="F505" s="121"/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</row>
    <row r="506" spans="1:26" ht="12.75" customHeight="1" x14ac:dyDescent="0.2">
      <c r="A506" s="121"/>
      <c r="B506" s="121"/>
      <c r="C506" s="121"/>
      <c r="D506" s="121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</row>
    <row r="507" spans="1:26" ht="12.75" customHeight="1" x14ac:dyDescent="0.2">
      <c r="A507" s="121"/>
      <c r="B507" s="121"/>
      <c r="C507" s="121"/>
      <c r="D507" s="121"/>
      <c r="E507" s="121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</row>
    <row r="508" spans="1:26" ht="12.75" customHeight="1" x14ac:dyDescent="0.2">
      <c r="A508" s="121"/>
      <c r="B508" s="121"/>
      <c r="C508" s="121"/>
      <c r="D508" s="121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</row>
    <row r="509" spans="1:26" ht="12.75" customHeight="1" x14ac:dyDescent="0.2">
      <c r="A509" s="121"/>
      <c r="B509" s="121"/>
      <c r="C509" s="121"/>
      <c r="D509" s="121"/>
      <c r="E509" s="121"/>
      <c r="F509" s="121"/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</row>
    <row r="510" spans="1:26" ht="12.75" customHeight="1" x14ac:dyDescent="0.2">
      <c r="A510" s="121"/>
      <c r="B510" s="121"/>
      <c r="C510" s="121"/>
      <c r="D510" s="121"/>
      <c r="E510" s="121"/>
      <c r="F510" s="121"/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</row>
    <row r="511" spans="1:26" ht="12.75" customHeight="1" x14ac:dyDescent="0.2">
      <c r="A511" s="121"/>
      <c r="B511" s="121"/>
      <c r="C511" s="121"/>
      <c r="D511" s="121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</row>
    <row r="512" spans="1:26" ht="12.75" customHeight="1" x14ac:dyDescent="0.2">
      <c r="A512" s="121"/>
      <c r="B512" s="121"/>
      <c r="C512" s="121"/>
      <c r="D512" s="121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</row>
    <row r="513" spans="1:26" ht="12.75" customHeight="1" x14ac:dyDescent="0.2">
      <c r="A513" s="121"/>
      <c r="B513" s="121"/>
      <c r="C513" s="121"/>
      <c r="D513" s="121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</row>
    <row r="514" spans="1:26" ht="12.75" customHeight="1" x14ac:dyDescent="0.2">
      <c r="A514" s="121"/>
      <c r="B514" s="121"/>
      <c r="C514" s="121"/>
      <c r="D514" s="121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</row>
    <row r="515" spans="1:26" ht="12.75" customHeight="1" x14ac:dyDescent="0.2">
      <c r="A515" s="121"/>
      <c r="B515" s="121"/>
      <c r="C515" s="121"/>
      <c r="D515" s="121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</row>
    <row r="516" spans="1:26" ht="12.75" customHeight="1" x14ac:dyDescent="0.2">
      <c r="A516" s="121"/>
      <c r="B516" s="121"/>
      <c r="C516" s="121"/>
      <c r="D516" s="121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</row>
    <row r="517" spans="1:26" ht="12.75" customHeight="1" x14ac:dyDescent="0.2">
      <c r="A517" s="121"/>
      <c r="B517" s="121"/>
      <c r="C517" s="121"/>
      <c r="D517" s="121"/>
      <c r="E517" s="121"/>
      <c r="F517" s="121"/>
      <c r="G517" s="121"/>
      <c r="H517" s="121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1"/>
      <c r="Z517" s="121"/>
    </row>
    <row r="518" spans="1:26" ht="12.75" customHeight="1" x14ac:dyDescent="0.2">
      <c r="A518" s="121"/>
      <c r="B518" s="121"/>
      <c r="C518" s="121"/>
      <c r="D518" s="121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</row>
    <row r="519" spans="1:26" ht="12.75" customHeight="1" x14ac:dyDescent="0.2">
      <c r="A519" s="121"/>
      <c r="B519" s="121"/>
      <c r="C519" s="121"/>
      <c r="D519" s="121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</row>
    <row r="520" spans="1:26" ht="12.75" customHeight="1" x14ac:dyDescent="0.2">
      <c r="A520" s="121"/>
      <c r="B520" s="121"/>
      <c r="C520" s="121"/>
      <c r="D520" s="121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</row>
    <row r="521" spans="1:26" ht="12.75" customHeight="1" x14ac:dyDescent="0.2">
      <c r="A521" s="121"/>
      <c r="B521" s="121"/>
      <c r="C521" s="121"/>
      <c r="D521" s="121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</row>
    <row r="522" spans="1:26" ht="12.75" customHeight="1" x14ac:dyDescent="0.2">
      <c r="A522" s="121"/>
      <c r="B522" s="121"/>
      <c r="C522" s="121"/>
      <c r="D522" s="121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</row>
    <row r="523" spans="1:26" ht="12.75" customHeight="1" x14ac:dyDescent="0.2">
      <c r="A523" s="121"/>
      <c r="B523" s="121"/>
      <c r="C523" s="121"/>
      <c r="D523" s="121"/>
      <c r="E523" s="121"/>
      <c r="F523" s="121"/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</row>
    <row r="524" spans="1:26" ht="12.75" customHeight="1" x14ac:dyDescent="0.2">
      <c r="A524" s="121"/>
      <c r="B524" s="121"/>
      <c r="C524" s="121"/>
      <c r="D524" s="121"/>
      <c r="E524" s="121"/>
      <c r="F524" s="121"/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</row>
    <row r="525" spans="1:26" ht="12.75" customHeight="1" x14ac:dyDescent="0.2">
      <c r="A525" s="121"/>
      <c r="B525" s="121"/>
      <c r="C525" s="121"/>
      <c r="D525" s="121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</row>
    <row r="526" spans="1:26" ht="12.75" customHeight="1" x14ac:dyDescent="0.2">
      <c r="A526" s="121"/>
      <c r="B526" s="121"/>
      <c r="C526" s="121"/>
      <c r="D526" s="121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</row>
    <row r="527" spans="1:26" ht="12.75" customHeight="1" x14ac:dyDescent="0.2">
      <c r="A527" s="121"/>
      <c r="B527" s="121"/>
      <c r="C527" s="121"/>
      <c r="D527" s="121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</row>
    <row r="528" spans="1:26" ht="12.75" customHeight="1" x14ac:dyDescent="0.2">
      <c r="A528" s="121"/>
      <c r="B528" s="121"/>
      <c r="C528" s="121"/>
      <c r="D528" s="121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</row>
    <row r="529" spans="1:26" ht="12.75" customHeight="1" x14ac:dyDescent="0.2">
      <c r="A529" s="121"/>
      <c r="B529" s="121"/>
      <c r="C529" s="121"/>
      <c r="D529" s="121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</row>
    <row r="530" spans="1:26" ht="12.75" customHeight="1" x14ac:dyDescent="0.2">
      <c r="A530" s="121"/>
      <c r="B530" s="121"/>
      <c r="C530" s="121"/>
      <c r="D530" s="121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</row>
    <row r="531" spans="1:26" ht="12.75" customHeight="1" x14ac:dyDescent="0.2">
      <c r="A531" s="121"/>
      <c r="B531" s="121"/>
      <c r="C531" s="121"/>
      <c r="D531" s="121"/>
      <c r="E531" s="121"/>
      <c r="F531" s="121"/>
      <c r="G531" s="121"/>
      <c r="H531" s="121"/>
      <c r="I531" s="121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21"/>
      <c r="X531" s="121"/>
      <c r="Y531" s="121"/>
      <c r="Z531" s="121"/>
    </row>
    <row r="532" spans="1:26" ht="12.75" customHeight="1" x14ac:dyDescent="0.2">
      <c r="A532" s="121"/>
      <c r="B532" s="121"/>
      <c r="C532" s="121"/>
      <c r="D532" s="121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</row>
    <row r="533" spans="1:26" ht="12.75" customHeight="1" x14ac:dyDescent="0.2">
      <c r="A533" s="121"/>
      <c r="B533" s="121"/>
      <c r="C533" s="121"/>
      <c r="D533" s="121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</row>
    <row r="534" spans="1:26" ht="12.75" customHeight="1" x14ac:dyDescent="0.2">
      <c r="A534" s="121"/>
      <c r="B534" s="121"/>
      <c r="C534" s="121"/>
      <c r="D534" s="121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</row>
    <row r="535" spans="1:26" ht="12.75" customHeight="1" x14ac:dyDescent="0.2">
      <c r="A535" s="121"/>
      <c r="B535" s="121"/>
      <c r="C535" s="121"/>
      <c r="D535" s="121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</row>
    <row r="536" spans="1:26" ht="12.75" customHeight="1" x14ac:dyDescent="0.2">
      <c r="A536" s="121"/>
      <c r="B536" s="121"/>
      <c r="C536" s="121"/>
      <c r="D536" s="121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</row>
    <row r="537" spans="1:26" ht="12.75" customHeight="1" x14ac:dyDescent="0.2">
      <c r="A537" s="121"/>
      <c r="B537" s="121"/>
      <c r="C537" s="121"/>
      <c r="D537" s="121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</row>
    <row r="538" spans="1:26" ht="12.75" customHeight="1" x14ac:dyDescent="0.2">
      <c r="A538" s="121"/>
      <c r="B538" s="121"/>
      <c r="C538" s="121"/>
      <c r="D538" s="121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</row>
    <row r="539" spans="1:26" ht="12.75" customHeight="1" x14ac:dyDescent="0.2">
      <c r="A539" s="121"/>
      <c r="B539" s="121"/>
      <c r="C539" s="121"/>
      <c r="D539" s="121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</row>
    <row r="540" spans="1:26" ht="12.75" customHeight="1" x14ac:dyDescent="0.2">
      <c r="A540" s="121"/>
      <c r="B540" s="121"/>
      <c r="C540" s="121"/>
      <c r="D540" s="121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</row>
    <row r="541" spans="1:26" ht="12.75" customHeight="1" x14ac:dyDescent="0.2">
      <c r="A541" s="121"/>
      <c r="B541" s="121"/>
      <c r="C541" s="121"/>
      <c r="D541" s="121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</row>
    <row r="542" spans="1:26" ht="12.75" customHeight="1" x14ac:dyDescent="0.2">
      <c r="A542" s="121"/>
      <c r="B542" s="121"/>
      <c r="C542" s="121"/>
      <c r="D542" s="121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</row>
    <row r="543" spans="1:26" ht="12.75" customHeight="1" x14ac:dyDescent="0.2">
      <c r="A543" s="121"/>
      <c r="B543" s="121"/>
      <c r="C543" s="121"/>
      <c r="D543" s="121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</row>
    <row r="544" spans="1:26" ht="12.75" customHeight="1" x14ac:dyDescent="0.2">
      <c r="A544" s="121"/>
      <c r="B544" s="121"/>
      <c r="C544" s="121"/>
      <c r="D544" s="121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</row>
    <row r="545" spans="1:26" ht="12.75" customHeight="1" x14ac:dyDescent="0.2">
      <c r="A545" s="121"/>
      <c r="B545" s="121"/>
      <c r="C545" s="121"/>
      <c r="D545" s="121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</row>
    <row r="546" spans="1:26" ht="12.75" customHeight="1" x14ac:dyDescent="0.2">
      <c r="A546" s="121"/>
      <c r="B546" s="121"/>
      <c r="C546" s="121"/>
      <c r="D546" s="121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</row>
    <row r="547" spans="1:26" ht="12.75" customHeight="1" x14ac:dyDescent="0.2">
      <c r="A547" s="121"/>
      <c r="B547" s="121"/>
      <c r="C547" s="121"/>
      <c r="D547" s="121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</row>
    <row r="548" spans="1:26" ht="12.75" customHeight="1" x14ac:dyDescent="0.2">
      <c r="A548" s="121"/>
      <c r="B548" s="121"/>
      <c r="C548" s="121"/>
      <c r="D548" s="121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</row>
    <row r="549" spans="1:26" ht="12.75" customHeight="1" x14ac:dyDescent="0.2">
      <c r="A549" s="121"/>
      <c r="B549" s="121"/>
      <c r="C549" s="121"/>
      <c r="D549" s="121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</row>
    <row r="550" spans="1:26" ht="12.75" customHeight="1" x14ac:dyDescent="0.2">
      <c r="A550" s="121"/>
      <c r="B550" s="121"/>
      <c r="C550" s="121"/>
      <c r="D550" s="121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</row>
    <row r="551" spans="1:26" ht="12.75" customHeight="1" x14ac:dyDescent="0.2">
      <c r="A551" s="121"/>
      <c r="B551" s="121"/>
      <c r="C551" s="121"/>
      <c r="D551" s="121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</row>
    <row r="552" spans="1:26" ht="12.75" customHeight="1" x14ac:dyDescent="0.2">
      <c r="A552" s="121"/>
      <c r="B552" s="121"/>
      <c r="C552" s="121"/>
      <c r="D552" s="121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</row>
    <row r="553" spans="1:26" ht="12.75" customHeight="1" x14ac:dyDescent="0.2">
      <c r="A553" s="121"/>
      <c r="B553" s="121"/>
      <c r="C553" s="121"/>
      <c r="D553" s="121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</row>
    <row r="554" spans="1:26" ht="12.75" customHeight="1" x14ac:dyDescent="0.2">
      <c r="A554" s="121"/>
      <c r="B554" s="121"/>
      <c r="C554" s="121"/>
      <c r="D554" s="121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</row>
    <row r="555" spans="1:26" ht="12.75" customHeight="1" x14ac:dyDescent="0.2">
      <c r="A555" s="121"/>
      <c r="B555" s="121"/>
      <c r="C555" s="121"/>
      <c r="D555" s="121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</row>
    <row r="556" spans="1:26" ht="12.75" customHeight="1" x14ac:dyDescent="0.2">
      <c r="A556" s="121"/>
      <c r="B556" s="121"/>
      <c r="C556" s="121"/>
      <c r="D556" s="121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</row>
    <row r="557" spans="1:26" ht="12.75" customHeight="1" x14ac:dyDescent="0.2">
      <c r="A557" s="121"/>
      <c r="B557" s="121"/>
      <c r="C557" s="121"/>
      <c r="D557" s="121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</row>
    <row r="558" spans="1:26" ht="12.75" customHeight="1" x14ac:dyDescent="0.2">
      <c r="A558" s="121"/>
      <c r="B558" s="121"/>
      <c r="C558" s="121"/>
      <c r="D558" s="121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</row>
    <row r="559" spans="1:26" ht="12.75" customHeight="1" x14ac:dyDescent="0.2">
      <c r="A559" s="121"/>
      <c r="B559" s="121"/>
      <c r="C559" s="121"/>
      <c r="D559" s="121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</row>
    <row r="560" spans="1:26" ht="12.75" customHeight="1" x14ac:dyDescent="0.2">
      <c r="A560" s="121"/>
      <c r="B560" s="121"/>
      <c r="C560" s="121"/>
      <c r="D560" s="121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</row>
    <row r="561" spans="1:26" ht="12.75" customHeight="1" x14ac:dyDescent="0.2">
      <c r="A561" s="121"/>
      <c r="B561" s="121"/>
      <c r="C561" s="121"/>
      <c r="D561" s="121"/>
      <c r="E561" s="121"/>
      <c r="F561" s="121"/>
      <c r="G561" s="121"/>
      <c r="H561" s="121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  <c r="X561" s="121"/>
      <c r="Y561" s="121"/>
      <c r="Z561" s="121"/>
    </row>
    <row r="562" spans="1:26" ht="12.75" customHeight="1" x14ac:dyDescent="0.2">
      <c r="A562" s="121"/>
      <c r="B562" s="121"/>
      <c r="C562" s="121"/>
      <c r="D562" s="121"/>
      <c r="E562" s="121"/>
      <c r="F562" s="121"/>
      <c r="G562" s="121"/>
      <c r="H562" s="121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  <c r="X562" s="121"/>
      <c r="Y562" s="121"/>
      <c r="Z562" s="121"/>
    </row>
    <row r="563" spans="1:26" ht="12.75" customHeight="1" x14ac:dyDescent="0.2">
      <c r="A563" s="121"/>
      <c r="B563" s="121"/>
      <c r="C563" s="121"/>
      <c r="D563" s="121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</row>
    <row r="564" spans="1:26" ht="12.75" customHeight="1" x14ac:dyDescent="0.2">
      <c r="A564" s="121"/>
      <c r="B564" s="121"/>
      <c r="C564" s="121"/>
      <c r="D564" s="121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</row>
    <row r="565" spans="1:26" ht="12.75" customHeight="1" x14ac:dyDescent="0.2">
      <c r="A565" s="121"/>
      <c r="B565" s="121"/>
      <c r="C565" s="121"/>
      <c r="D565" s="121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</row>
    <row r="566" spans="1:26" ht="12.75" customHeight="1" x14ac:dyDescent="0.2">
      <c r="A566" s="121"/>
      <c r="B566" s="121"/>
      <c r="C566" s="121"/>
      <c r="D566" s="121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</row>
    <row r="567" spans="1:26" ht="12.75" customHeight="1" x14ac:dyDescent="0.2">
      <c r="A567" s="121"/>
      <c r="B567" s="121"/>
      <c r="C567" s="121"/>
      <c r="D567" s="121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</row>
    <row r="568" spans="1:26" ht="12.75" customHeight="1" x14ac:dyDescent="0.2">
      <c r="A568" s="121"/>
      <c r="B568" s="121"/>
      <c r="C568" s="121"/>
      <c r="D568" s="121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</row>
    <row r="569" spans="1:26" ht="12.75" customHeight="1" x14ac:dyDescent="0.2">
      <c r="A569" s="121"/>
      <c r="B569" s="121"/>
      <c r="C569" s="121"/>
      <c r="D569" s="121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</row>
    <row r="570" spans="1:26" ht="12.75" customHeight="1" x14ac:dyDescent="0.2">
      <c r="A570" s="121"/>
      <c r="B570" s="121"/>
      <c r="C570" s="121"/>
      <c r="D570" s="121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</row>
    <row r="571" spans="1:26" ht="12.75" customHeight="1" x14ac:dyDescent="0.2">
      <c r="A571" s="121"/>
      <c r="B571" s="121"/>
      <c r="C571" s="121"/>
      <c r="D571" s="121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</row>
    <row r="572" spans="1:26" ht="12.75" customHeight="1" x14ac:dyDescent="0.2">
      <c r="A572" s="121"/>
      <c r="B572" s="121"/>
      <c r="C572" s="121"/>
      <c r="D572" s="121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</row>
    <row r="573" spans="1:26" ht="12.75" customHeight="1" x14ac:dyDescent="0.2">
      <c r="A573" s="121"/>
      <c r="B573" s="121"/>
      <c r="C573" s="121"/>
      <c r="D573" s="121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</row>
    <row r="574" spans="1:26" ht="12.75" customHeight="1" x14ac:dyDescent="0.2">
      <c r="A574" s="121"/>
      <c r="B574" s="121"/>
      <c r="C574" s="121"/>
      <c r="D574" s="121"/>
      <c r="E574" s="121"/>
      <c r="F574" s="121"/>
      <c r="G574" s="121"/>
      <c r="H574" s="121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</row>
    <row r="575" spans="1:26" ht="12.75" customHeight="1" x14ac:dyDescent="0.2">
      <c r="A575" s="121"/>
      <c r="B575" s="121"/>
      <c r="C575" s="121"/>
      <c r="D575" s="121"/>
      <c r="E575" s="121"/>
      <c r="F575" s="121"/>
      <c r="G575" s="121"/>
      <c r="H575" s="121"/>
      <c r="I575" s="121"/>
      <c r="J575" s="121"/>
      <c r="K575" s="121"/>
      <c r="L575" s="121"/>
      <c r="M575" s="121"/>
      <c r="N575" s="121"/>
      <c r="O575" s="121"/>
      <c r="P575" s="121"/>
      <c r="Q575" s="121"/>
      <c r="R575" s="121"/>
      <c r="S575" s="121"/>
      <c r="T575" s="121"/>
      <c r="U575" s="121"/>
      <c r="V575" s="121"/>
      <c r="W575" s="121"/>
      <c r="X575" s="121"/>
      <c r="Y575" s="121"/>
      <c r="Z575" s="121"/>
    </row>
    <row r="576" spans="1:26" ht="12.75" customHeight="1" x14ac:dyDescent="0.2">
      <c r="A576" s="121"/>
      <c r="B576" s="121"/>
      <c r="C576" s="121"/>
      <c r="D576" s="121"/>
      <c r="E576" s="121"/>
      <c r="F576" s="121"/>
      <c r="G576" s="121"/>
      <c r="H576" s="121"/>
      <c r="I576" s="121"/>
      <c r="J576" s="121"/>
      <c r="K576" s="121"/>
      <c r="L576" s="121"/>
      <c r="M576" s="121"/>
      <c r="N576" s="121"/>
      <c r="O576" s="121"/>
      <c r="P576" s="121"/>
      <c r="Q576" s="121"/>
      <c r="R576" s="121"/>
      <c r="S576" s="121"/>
      <c r="T576" s="121"/>
      <c r="U576" s="121"/>
      <c r="V576" s="121"/>
      <c r="W576" s="121"/>
      <c r="X576" s="121"/>
      <c r="Y576" s="121"/>
      <c r="Z576" s="121"/>
    </row>
    <row r="577" spans="1:26" ht="12.75" customHeight="1" x14ac:dyDescent="0.2">
      <c r="A577" s="121"/>
      <c r="B577" s="121"/>
      <c r="C577" s="121"/>
      <c r="D577" s="121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</row>
    <row r="578" spans="1:26" ht="12.75" customHeight="1" x14ac:dyDescent="0.2">
      <c r="A578" s="121"/>
      <c r="B578" s="121"/>
      <c r="C578" s="121"/>
      <c r="D578" s="121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</row>
    <row r="579" spans="1:26" ht="12.75" customHeight="1" x14ac:dyDescent="0.2">
      <c r="A579" s="121"/>
      <c r="B579" s="121"/>
      <c r="C579" s="121"/>
      <c r="D579" s="121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</row>
    <row r="580" spans="1:26" ht="12.75" customHeight="1" x14ac:dyDescent="0.2">
      <c r="A580" s="121"/>
      <c r="B580" s="121"/>
      <c r="C580" s="121"/>
      <c r="D580" s="121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</row>
    <row r="581" spans="1:26" ht="12.75" customHeight="1" x14ac:dyDescent="0.2">
      <c r="A581" s="121"/>
      <c r="B581" s="121"/>
      <c r="C581" s="121"/>
      <c r="D581" s="121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</row>
    <row r="582" spans="1:26" ht="12.75" customHeight="1" x14ac:dyDescent="0.2">
      <c r="A582" s="121"/>
      <c r="B582" s="121"/>
      <c r="C582" s="121"/>
      <c r="D582" s="121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</row>
    <row r="583" spans="1:26" ht="12.75" customHeight="1" x14ac:dyDescent="0.2">
      <c r="A583" s="121"/>
      <c r="B583" s="121"/>
      <c r="C583" s="121"/>
      <c r="D583" s="121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</row>
    <row r="584" spans="1:26" ht="12.75" customHeight="1" x14ac:dyDescent="0.2">
      <c r="A584" s="121"/>
      <c r="B584" s="121"/>
      <c r="C584" s="121"/>
      <c r="D584" s="121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</row>
    <row r="585" spans="1:26" ht="12.75" customHeight="1" x14ac:dyDescent="0.2">
      <c r="A585" s="121"/>
      <c r="B585" s="121"/>
      <c r="C585" s="121"/>
      <c r="D585" s="121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</row>
    <row r="586" spans="1:26" ht="12.75" customHeight="1" x14ac:dyDescent="0.2">
      <c r="A586" s="121"/>
      <c r="B586" s="121"/>
      <c r="C586" s="121"/>
      <c r="D586" s="121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</row>
    <row r="587" spans="1:26" ht="12.75" customHeight="1" x14ac:dyDescent="0.2">
      <c r="A587" s="121"/>
      <c r="B587" s="121"/>
      <c r="C587" s="121"/>
      <c r="D587" s="121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</row>
    <row r="588" spans="1:26" ht="12.75" customHeight="1" x14ac:dyDescent="0.2">
      <c r="A588" s="121"/>
      <c r="B588" s="121"/>
      <c r="C588" s="121"/>
      <c r="D588" s="121"/>
      <c r="E588" s="121"/>
      <c r="F588" s="121"/>
      <c r="G588" s="121"/>
      <c r="H588" s="121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</row>
    <row r="589" spans="1:26" ht="12.75" customHeight="1" x14ac:dyDescent="0.2">
      <c r="A589" s="121"/>
      <c r="B589" s="121"/>
      <c r="C589" s="121"/>
      <c r="D589" s="121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</row>
    <row r="590" spans="1:26" ht="12.75" customHeight="1" x14ac:dyDescent="0.2">
      <c r="A590" s="121"/>
      <c r="B590" s="121"/>
      <c r="C590" s="121"/>
      <c r="D590" s="121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</row>
    <row r="591" spans="1:26" ht="12.75" customHeight="1" x14ac:dyDescent="0.2">
      <c r="A591" s="121"/>
      <c r="B591" s="121"/>
      <c r="C591" s="121"/>
      <c r="D591" s="121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</row>
    <row r="592" spans="1:26" ht="12.75" customHeight="1" x14ac:dyDescent="0.2">
      <c r="A592" s="121"/>
      <c r="B592" s="121"/>
      <c r="C592" s="121"/>
      <c r="D592" s="121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</row>
    <row r="593" spans="1:26" ht="12.75" customHeight="1" x14ac:dyDescent="0.2">
      <c r="A593" s="121"/>
      <c r="B593" s="121"/>
      <c r="C593" s="121"/>
      <c r="D593" s="121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</row>
    <row r="594" spans="1:26" ht="12.75" customHeight="1" x14ac:dyDescent="0.2">
      <c r="A594" s="121"/>
      <c r="B594" s="121"/>
      <c r="C594" s="121"/>
      <c r="D594" s="121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</row>
    <row r="595" spans="1:26" ht="12.75" customHeight="1" x14ac:dyDescent="0.2">
      <c r="A595" s="121"/>
      <c r="B595" s="121"/>
      <c r="C595" s="121"/>
      <c r="D595" s="121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</row>
    <row r="596" spans="1:26" ht="12.75" customHeight="1" x14ac:dyDescent="0.2">
      <c r="A596" s="121"/>
      <c r="B596" s="121"/>
      <c r="C596" s="121"/>
      <c r="D596" s="121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</row>
    <row r="597" spans="1:26" ht="12.75" customHeight="1" x14ac:dyDescent="0.2">
      <c r="A597" s="121"/>
      <c r="B597" s="121"/>
      <c r="C597" s="121"/>
      <c r="D597" s="121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</row>
    <row r="598" spans="1:26" ht="12.75" customHeight="1" x14ac:dyDescent="0.2">
      <c r="A598" s="121"/>
      <c r="B598" s="121"/>
      <c r="C598" s="121"/>
      <c r="D598" s="121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</row>
    <row r="599" spans="1:26" ht="12.75" customHeight="1" x14ac:dyDescent="0.2">
      <c r="A599" s="121"/>
      <c r="B599" s="121"/>
      <c r="C599" s="121"/>
      <c r="D599" s="121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</row>
    <row r="600" spans="1:26" ht="12.75" customHeight="1" x14ac:dyDescent="0.2">
      <c r="A600" s="121"/>
      <c r="B600" s="121"/>
      <c r="C600" s="121"/>
      <c r="D600" s="121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</row>
    <row r="601" spans="1:26" ht="12.75" customHeight="1" x14ac:dyDescent="0.2">
      <c r="A601" s="121"/>
      <c r="B601" s="121"/>
      <c r="C601" s="121"/>
      <c r="D601" s="121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</row>
    <row r="602" spans="1:26" ht="12.75" customHeight="1" x14ac:dyDescent="0.2">
      <c r="A602" s="121"/>
      <c r="B602" s="121"/>
      <c r="C602" s="121"/>
      <c r="D602" s="121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</row>
    <row r="603" spans="1:26" ht="12.75" customHeight="1" x14ac:dyDescent="0.2">
      <c r="A603" s="121"/>
      <c r="B603" s="121"/>
      <c r="C603" s="121"/>
      <c r="D603" s="121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</row>
    <row r="604" spans="1:26" ht="12.75" customHeight="1" x14ac:dyDescent="0.2">
      <c r="A604" s="121"/>
      <c r="B604" s="121"/>
      <c r="C604" s="121"/>
      <c r="D604" s="121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</row>
    <row r="605" spans="1:26" ht="12.75" customHeight="1" x14ac:dyDescent="0.2">
      <c r="A605" s="121"/>
      <c r="B605" s="121"/>
      <c r="C605" s="121"/>
      <c r="D605" s="121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</row>
    <row r="606" spans="1:26" ht="12.75" customHeight="1" x14ac:dyDescent="0.2">
      <c r="A606" s="121"/>
      <c r="B606" s="121"/>
      <c r="C606" s="121"/>
      <c r="D606" s="121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</row>
    <row r="607" spans="1:26" ht="12.75" customHeight="1" x14ac:dyDescent="0.2">
      <c r="A607" s="121"/>
      <c r="B607" s="121"/>
      <c r="C607" s="121"/>
      <c r="D607" s="121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</row>
    <row r="608" spans="1:26" ht="12.75" customHeight="1" x14ac:dyDescent="0.2">
      <c r="A608" s="121"/>
      <c r="B608" s="121"/>
      <c r="C608" s="121"/>
      <c r="D608" s="121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</row>
    <row r="609" spans="1:26" ht="12.75" customHeight="1" x14ac:dyDescent="0.2">
      <c r="A609" s="121"/>
      <c r="B609" s="121"/>
      <c r="C609" s="121"/>
      <c r="D609" s="121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</row>
    <row r="610" spans="1:26" ht="12.75" customHeight="1" x14ac:dyDescent="0.2">
      <c r="A610" s="121"/>
      <c r="B610" s="121"/>
      <c r="C610" s="121"/>
      <c r="D610" s="121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</row>
    <row r="611" spans="1:26" ht="12.75" customHeight="1" x14ac:dyDescent="0.2">
      <c r="A611" s="121"/>
      <c r="B611" s="121"/>
      <c r="C611" s="121"/>
      <c r="D611" s="121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</row>
    <row r="612" spans="1:26" ht="12.75" customHeight="1" x14ac:dyDescent="0.2">
      <c r="A612" s="121"/>
      <c r="B612" s="121"/>
      <c r="C612" s="121"/>
      <c r="D612" s="121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</row>
    <row r="613" spans="1:26" ht="12.75" customHeight="1" x14ac:dyDescent="0.2">
      <c r="A613" s="121"/>
      <c r="B613" s="121"/>
      <c r="C613" s="121"/>
      <c r="D613" s="121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</row>
    <row r="614" spans="1:26" ht="12.75" customHeight="1" x14ac:dyDescent="0.2">
      <c r="A614" s="121"/>
      <c r="B614" s="121"/>
      <c r="C614" s="121"/>
      <c r="D614" s="121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</row>
    <row r="615" spans="1:26" ht="12.75" customHeight="1" x14ac:dyDescent="0.2">
      <c r="A615" s="121"/>
      <c r="B615" s="121"/>
      <c r="C615" s="121"/>
      <c r="D615" s="121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</row>
    <row r="616" spans="1:26" ht="12.75" customHeight="1" x14ac:dyDescent="0.2">
      <c r="A616" s="121"/>
      <c r="B616" s="121"/>
      <c r="C616" s="121"/>
      <c r="D616" s="121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</row>
    <row r="617" spans="1:26" ht="12.75" customHeight="1" x14ac:dyDescent="0.2">
      <c r="A617" s="121"/>
      <c r="B617" s="121"/>
      <c r="C617" s="121"/>
      <c r="D617" s="121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</row>
    <row r="618" spans="1:26" ht="12.75" customHeight="1" x14ac:dyDescent="0.2">
      <c r="A618" s="121"/>
      <c r="B618" s="121"/>
      <c r="C618" s="121"/>
      <c r="D618" s="121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</row>
    <row r="619" spans="1:26" ht="12.75" customHeight="1" x14ac:dyDescent="0.2">
      <c r="A619" s="121"/>
      <c r="B619" s="121"/>
      <c r="C619" s="121"/>
      <c r="D619" s="121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</row>
    <row r="620" spans="1:26" ht="12.75" customHeight="1" x14ac:dyDescent="0.2">
      <c r="A620" s="121"/>
      <c r="B620" s="121"/>
      <c r="C620" s="121"/>
      <c r="D620" s="121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</row>
    <row r="621" spans="1:26" ht="12.75" customHeight="1" x14ac:dyDescent="0.2">
      <c r="A621" s="121"/>
      <c r="B621" s="121"/>
      <c r="C621" s="121"/>
      <c r="D621" s="121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</row>
    <row r="622" spans="1:26" ht="12.75" customHeight="1" x14ac:dyDescent="0.2">
      <c r="A622" s="121"/>
      <c r="B622" s="121"/>
      <c r="C622" s="121"/>
      <c r="D622" s="121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</row>
    <row r="623" spans="1:26" ht="12.75" customHeight="1" x14ac:dyDescent="0.2">
      <c r="A623" s="121"/>
      <c r="B623" s="121"/>
      <c r="C623" s="121"/>
      <c r="D623" s="121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</row>
    <row r="624" spans="1:26" ht="12.75" customHeight="1" x14ac:dyDescent="0.2">
      <c r="A624" s="121"/>
      <c r="B624" s="121"/>
      <c r="C624" s="121"/>
      <c r="D624" s="121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</row>
    <row r="625" spans="1:26" ht="12.75" customHeight="1" x14ac:dyDescent="0.2">
      <c r="A625" s="121"/>
      <c r="B625" s="121"/>
      <c r="C625" s="121"/>
      <c r="D625" s="121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</row>
    <row r="626" spans="1:26" ht="12.75" customHeight="1" x14ac:dyDescent="0.2">
      <c r="A626" s="121"/>
      <c r="B626" s="121"/>
      <c r="C626" s="121"/>
      <c r="D626" s="121"/>
      <c r="E626" s="121"/>
      <c r="F626" s="121"/>
      <c r="G626" s="121"/>
      <c r="H626" s="121"/>
      <c r="I626" s="121"/>
      <c r="J626" s="121"/>
      <c r="K626" s="121"/>
      <c r="L626" s="121"/>
      <c r="M626" s="121"/>
      <c r="N626" s="121"/>
      <c r="O626" s="121"/>
      <c r="P626" s="121"/>
      <c r="Q626" s="121"/>
      <c r="R626" s="121"/>
      <c r="S626" s="121"/>
      <c r="T626" s="121"/>
      <c r="U626" s="121"/>
      <c r="V626" s="121"/>
      <c r="W626" s="121"/>
      <c r="X626" s="121"/>
      <c r="Y626" s="121"/>
      <c r="Z626" s="121"/>
    </row>
    <row r="627" spans="1:26" ht="12.75" customHeight="1" x14ac:dyDescent="0.2">
      <c r="A627" s="121"/>
      <c r="B627" s="121"/>
      <c r="C627" s="121"/>
      <c r="D627" s="121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</row>
    <row r="628" spans="1:26" ht="12.75" customHeight="1" x14ac:dyDescent="0.2">
      <c r="A628" s="121"/>
      <c r="B628" s="121"/>
      <c r="C628" s="121"/>
      <c r="D628" s="121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</row>
    <row r="629" spans="1:26" ht="12.75" customHeight="1" x14ac:dyDescent="0.2">
      <c r="A629" s="121"/>
      <c r="B629" s="121"/>
      <c r="C629" s="121"/>
      <c r="D629" s="121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</row>
    <row r="630" spans="1:26" ht="12.75" customHeight="1" x14ac:dyDescent="0.2">
      <c r="A630" s="121"/>
      <c r="B630" s="121"/>
      <c r="C630" s="121"/>
      <c r="D630" s="121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</row>
    <row r="631" spans="1:26" ht="12.75" customHeight="1" x14ac:dyDescent="0.2">
      <c r="A631" s="121"/>
      <c r="B631" s="121"/>
      <c r="C631" s="121"/>
      <c r="D631" s="121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</row>
    <row r="632" spans="1:26" ht="12.75" customHeight="1" x14ac:dyDescent="0.2">
      <c r="A632" s="121"/>
      <c r="B632" s="121"/>
      <c r="C632" s="121"/>
      <c r="D632" s="121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</row>
    <row r="633" spans="1:26" ht="12.75" customHeight="1" x14ac:dyDescent="0.2">
      <c r="A633" s="121"/>
      <c r="B633" s="121"/>
      <c r="C633" s="121"/>
      <c r="D633" s="121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</row>
    <row r="634" spans="1:26" ht="12.75" customHeight="1" x14ac:dyDescent="0.2">
      <c r="A634" s="121"/>
      <c r="B634" s="121"/>
      <c r="C634" s="121"/>
      <c r="D634" s="121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</row>
    <row r="635" spans="1:26" ht="12.75" customHeight="1" x14ac:dyDescent="0.2">
      <c r="A635" s="121"/>
      <c r="B635" s="121"/>
      <c r="C635" s="121"/>
      <c r="D635" s="121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</row>
    <row r="636" spans="1:26" ht="12.75" customHeight="1" x14ac:dyDescent="0.2">
      <c r="A636" s="121"/>
      <c r="B636" s="121"/>
      <c r="C636" s="121"/>
      <c r="D636" s="121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</row>
    <row r="637" spans="1:26" ht="12.75" customHeight="1" x14ac:dyDescent="0.2">
      <c r="A637" s="121"/>
      <c r="B637" s="121"/>
      <c r="C637" s="121"/>
      <c r="D637" s="121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</row>
    <row r="638" spans="1:26" ht="12.75" customHeight="1" x14ac:dyDescent="0.2">
      <c r="A638" s="121"/>
      <c r="B638" s="121"/>
      <c r="C638" s="121"/>
      <c r="D638" s="121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</row>
    <row r="639" spans="1:26" ht="12.75" customHeight="1" x14ac:dyDescent="0.2">
      <c r="A639" s="121"/>
      <c r="B639" s="121"/>
      <c r="C639" s="121"/>
      <c r="D639" s="121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</row>
    <row r="640" spans="1:26" ht="12.75" customHeight="1" x14ac:dyDescent="0.2">
      <c r="A640" s="121"/>
      <c r="B640" s="121"/>
      <c r="C640" s="121"/>
      <c r="D640" s="121"/>
      <c r="E640" s="121"/>
      <c r="F640" s="121"/>
      <c r="G640" s="121"/>
      <c r="H640" s="121"/>
      <c r="I640" s="121"/>
      <c r="J640" s="121"/>
      <c r="K640" s="121"/>
      <c r="L640" s="121"/>
      <c r="M640" s="121"/>
      <c r="N640" s="121"/>
      <c r="O640" s="121"/>
      <c r="P640" s="121"/>
      <c r="Q640" s="121"/>
      <c r="R640" s="121"/>
      <c r="S640" s="121"/>
      <c r="T640" s="121"/>
      <c r="U640" s="121"/>
      <c r="V640" s="121"/>
      <c r="W640" s="121"/>
      <c r="X640" s="121"/>
      <c r="Y640" s="121"/>
      <c r="Z640" s="121"/>
    </row>
    <row r="641" spans="1:26" ht="12.75" customHeight="1" x14ac:dyDescent="0.2">
      <c r="A641" s="121"/>
      <c r="B641" s="121"/>
      <c r="C641" s="121"/>
      <c r="D641" s="121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</row>
    <row r="642" spans="1:26" ht="12.75" customHeight="1" x14ac:dyDescent="0.2">
      <c r="A642" s="121"/>
      <c r="B642" s="121"/>
      <c r="C642" s="121"/>
      <c r="D642" s="121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</row>
    <row r="643" spans="1:26" ht="12.75" customHeight="1" x14ac:dyDescent="0.2">
      <c r="A643" s="121"/>
      <c r="B643" s="121"/>
      <c r="C643" s="121"/>
      <c r="D643" s="121"/>
      <c r="E643" s="121"/>
      <c r="F643" s="121"/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</row>
    <row r="644" spans="1:26" ht="12.75" customHeight="1" x14ac:dyDescent="0.2">
      <c r="A644" s="121"/>
      <c r="B644" s="121"/>
      <c r="C644" s="121"/>
      <c r="D644" s="121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</row>
    <row r="645" spans="1:26" ht="12.75" customHeight="1" x14ac:dyDescent="0.2">
      <c r="A645" s="121"/>
      <c r="B645" s="121"/>
      <c r="C645" s="121"/>
      <c r="D645" s="121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</row>
    <row r="646" spans="1:26" ht="12.75" customHeight="1" x14ac:dyDescent="0.2">
      <c r="A646" s="121"/>
      <c r="B646" s="121"/>
      <c r="C646" s="121"/>
      <c r="D646" s="121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</row>
    <row r="647" spans="1:26" ht="12.75" customHeight="1" x14ac:dyDescent="0.2">
      <c r="A647" s="121"/>
      <c r="B647" s="121"/>
      <c r="C647" s="121"/>
      <c r="D647" s="121"/>
      <c r="E647" s="121"/>
      <c r="F647" s="121"/>
      <c r="G647" s="121"/>
      <c r="H647" s="121"/>
      <c r="I647" s="121"/>
      <c r="J647" s="121"/>
      <c r="K647" s="121"/>
      <c r="L647" s="121"/>
      <c r="M647" s="121"/>
      <c r="N647" s="121"/>
      <c r="O647" s="121"/>
      <c r="P647" s="121"/>
      <c r="Q647" s="121"/>
      <c r="R647" s="121"/>
      <c r="S647" s="121"/>
      <c r="T647" s="121"/>
      <c r="U647" s="121"/>
      <c r="V647" s="121"/>
      <c r="W647" s="121"/>
      <c r="X647" s="121"/>
      <c r="Y647" s="121"/>
      <c r="Z647" s="121"/>
    </row>
    <row r="648" spans="1:26" ht="12.75" customHeight="1" x14ac:dyDescent="0.2">
      <c r="A648" s="121"/>
      <c r="B648" s="121"/>
      <c r="C648" s="121"/>
      <c r="D648" s="121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</row>
    <row r="649" spans="1:26" ht="12.75" customHeight="1" x14ac:dyDescent="0.2">
      <c r="A649" s="121"/>
      <c r="B649" s="121"/>
      <c r="C649" s="121"/>
      <c r="D649" s="121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</row>
    <row r="650" spans="1:26" ht="12.75" customHeight="1" x14ac:dyDescent="0.2">
      <c r="A650" s="121"/>
      <c r="B650" s="121"/>
      <c r="C650" s="121"/>
      <c r="D650" s="121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</row>
    <row r="651" spans="1:26" ht="12.75" customHeight="1" x14ac:dyDescent="0.2">
      <c r="A651" s="121"/>
      <c r="B651" s="121"/>
      <c r="C651" s="121"/>
      <c r="D651" s="121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</row>
    <row r="652" spans="1:26" ht="12.75" customHeight="1" x14ac:dyDescent="0.2">
      <c r="A652" s="121"/>
      <c r="B652" s="121"/>
      <c r="C652" s="121"/>
      <c r="D652" s="121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</row>
    <row r="653" spans="1:26" ht="12.75" customHeight="1" x14ac:dyDescent="0.2">
      <c r="A653" s="121"/>
      <c r="B653" s="121"/>
      <c r="C653" s="121"/>
      <c r="D653" s="121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</row>
    <row r="654" spans="1:26" ht="12.75" customHeight="1" x14ac:dyDescent="0.2">
      <c r="A654" s="121"/>
      <c r="B654" s="121"/>
      <c r="C654" s="121"/>
      <c r="D654" s="121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</row>
    <row r="655" spans="1:26" ht="12.75" customHeight="1" x14ac:dyDescent="0.2">
      <c r="A655" s="121"/>
      <c r="B655" s="121"/>
      <c r="C655" s="121"/>
      <c r="D655" s="121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</row>
    <row r="656" spans="1:26" ht="12.75" customHeight="1" x14ac:dyDescent="0.2">
      <c r="A656" s="121"/>
      <c r="B656" s="121"/>
      <c r="C656" s="121"/>
      <c r="D656" s="121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</row>
    <row r="657" spans="1:26" ht="12.75" customHeight="1" x14ac:dyDescent="0.2">
      <c r="A657" s="121"/>
      <c r="B657" s="121"/>
      <c r="C657" s="121"/>
      <c r="D657" s="121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</row>
    <row r="658" spans="1:26" ht="12.75" customHeight="1" x14ac:dyDescent="0.2">
      <c r="A658" s="121"/>
      <c r="B658" s="121"/>
      <c r="C658" s="121"/>
      <c r="D658" s="121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</row>
    <row r="659" spans="1:26" ht="12.75" customHeight="1" x14ac:dyDescent="0.2">
      <c r="A659" s="121"/>
      <c r="B659" s="121"/>
      <c r="C659" s="121"/>
      <c r="D659" s="121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</row>
    <row r="660" spans="1:26" ht="12.75" customHeight="1" x14ac:dyDescent="0.2">
      <c r="A660" s="121"/>
      <c r="B660" s="121"/>
      <c r="C660" s="121"/>
      <c r="D660" s="121"/>
      <c r="E660" s="121"/>
      <c r="F660" s="121"/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</row>
    <row r="661" spans="1:26" ht="12.75" customHeight="1" x14ac:dyDescent="0.2">
      <c r="A661" s="121"/>
      <c r="B661" s="121"/>
      <c r="C661" s="121"/>
      <c r="D661" s="121"/>
      <c r="E661" s="121"/>
      <c r="F661" s="121"/>
      <c r="G661" s="121"/>
      <c r="H661" s="121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121"/>
    </row>
    <row r="662" spans="1:26" ht="12.75" customHeight="1" x14ac:dyDescent="0.2">
      <c r="A662" s="121"/>
      <c r="B662" s="121"/>
      <c r="C662" s="121"/>
      <c r="D662" s="121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</row>
    <row r="663" spans="1:26" ht="12.75" customHeight="1" x14ac:dyDescent="0.2">
      <c r="A663" s="121"/>
      <c r="B663" s="121"/>
      <c r="C663" s="121"/>
      <c r="D663" s="121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</row>
    <row r="664" spans="1:26" ht="12.75" customHeight="1" x14ac:dyDescent="0.2">
      <c r="A664" s="121"/>
      <c r="B664" s="121"/>
      <c r="C664" s="121"/>
      <c r="D664" s="121"/>
      <c r="E664" s="121"/>
      <c r="F664" s="121"/>
      <c r="G664" s="121"/>
      <c r="H664" s="121"/>
      <c r="I664" s="121"/>
      <c r="J664" s="121"/>
      <c r="K664" s="121"/>
      <c r="L664" s="121"/>
      <c r="M664" s="121"/>
      <c r="N664" s="121"/>
      <c r="O664" s="121"/>
      <c r="P664" s="121"/>
      <c r="Q664" s="121"/>
      <c r="R664" s="121"/>
      <c r="S664" s="121"/>
      <c r="T664" s="121"/>
      <c r="U664" s="121"/>
      <c r="V664" s="121"/>
      <c r="W664" s="121"/>
      <c r="X664" s="121"/>
      <c r="Y664" s="121"/>
      <c r="Z664" s="121"/>
    </row>
    <row r="665" spans="1:26" ht="12.75" customHeight="1" x14ac:dyDescent="0.2">
      <c r="A665" s="121"/>
      <c r="B665" s="121"/>
      <c r="C665" s="121"/>
      <c r="D665" s="121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</row>
    <row r="666" spans="1:26" ht="12.75" customHeight="1" x14ac:dyDescent="0.2">
      <c r="A666" s="121"/>
      <c r="B666" s="121"/>
      <c r="C666" s="121"/>
      <c r="D666" s="121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</row>
    <row r="667" spans="1:26" ht="12.75" customHeight="1" x14ac:dyDescent="0.2">
      <c r="A667" s="121"/>
      <c r="B667" s="121"/>
      <c r="C667" s="121"/>
      <c r="D667" s="121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</row>
    <row r="668" spans="1:26" ht="12.75" customHeight="1" x14ac:dyDescent="0.2">
      <c r="A668" s="121"/>
      <c r="B668" s="121"/>
      <c r="C668" s="121"/>
      <c r="D668" s="121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</row>
    <row r="669" spans="1:26" ht="12.75" customHeight="1" x14ac:dyDescent="0.2">
      <c r="A669" s="121"/>
      <c r="B669" s="121"/>
      <c r="C669" s="121"/>
      <c r="D669" s="121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</row>
    <row r="670" spans="1:26" ht="12.75" customHeight="1" x14ac:dyDescent="0.2">
      <c r="A670" s="121"/>
      <c r="B670" s="121"/>
      <c r="C670" s="121"/>
      <c r="D670" s="121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</row>
    <row r="671" spans="1:26" ht="12.75" customHeight="1" x14ac:dyDescent="0.2">
      <c r="A671" s="121"/>
      <c r="B671" s="121"/>
      <c r="C671" s="121"/>
      <c r="D671" s="121"/>
      <c r="E671" s="121"/>
      <c r="F671" s="121"/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</row>
    <row r="672" spans="1:26" ht="12.75" customHeight="1" x14ac:dyDescent="0.2">
      <c r="A672" s="121"/>
      <c r="B672" s="121"/>
      <c r="C672" s="121"/>
      <c r="D672" s="121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</row>
    <row r="673" spans="1:26" ht="12.75" customHeight="1" x14ac:dyDescent="0.2">
      <c r="A673" s="121"/>
      <c r="B673" s="121"/>
      <c r="C673" s="121"/>
      <c r="D673" s="121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</row>
    <row r="674" spans="1:26" ht="12.75" customHeight="1" x14ac:dyDescent="0.2">
      <c r="A674" s="121"/>
      <c r="B674" s="121"/>
      <c r="C674" s="121"/>
      <c r="D674" s="121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</row>
    <row r="675" spans="1:26" ht="12.75" customHeight="1" x14ac:dyDescent="0.2">
      <c r="A675" s="121"/>
      <c r="B675" s="121"/>
      <c r="C675" s="121"/>
      <c r="D675" s="121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</row>
    <row r="676" spans="1:26" ht="12.75" customHeight="1" x14ac:dyDescent="0.2">
      <c r="A676" s="121"/>
      <c r="B676" s="121"/>
      <c r="C676" s="121"/>
      <c r="D676" s="121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</row>
    <row r="677" spans="1:26" ht="12.75" customHeight="1" x14ac:dyDescent="0.2">
      <c r="A677" s="121"/>
      <c r="B677" s="121"/>
      <c r="C677" s="121"/>
      <c r="D677" s="121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</row>
    <row r="678" spans="1:26" ht="12.75" customHeight="1" x14ac:dyDescent="0.2">
      <c r="A678" s="121"/>
      <c r="B678" s="121"/>
      <c r="C678" s="121"/>
      <c r="D678" s="121"/>
      <c r="E678" s="121"/>
      <c r="F678" s="121"/>
      <c r="G678" s="121"/>
      <c r="H678" s="121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</row>
    <row r="679" spans="1:26" ht="12.75" customHeight="1" x14ac:dyDescent="0.2">
      <c r="A679" s="121"/>
      <c r="B679" s="121"/>
      <c r="C679" s="121"/>
      <c r="D679" s="121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</row>
    <row r="680" spans="1:26" ht="12.75" customHeight="1" x14ac:dyDescent="0.2">
      <c r="A680" s="121"/>
      <c r="B680" s="121"/>
      <c r="C680" s="121"/>
      <c r="D680" s="121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</row>
    <row r="681" spans="1:26" ht="12.75" customHeight="1" x14ac:dyDescent="0.2">
      <c r="A681" s="121"/>
      <c r="B681" s="121"/>
      <c r="C681" s="121"/>
      <c r="D681" s="121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</row>
    <row r="682" spans="1:26" ht="12.75" customHeight="1" x14ac:dyDescent="0.2">
      <c r="A682" s="121"/>
      <c r="B682" s="121"/>
      <c r="C682" s="121"/>
      <c r="D682" s="121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</row>
    <row r="683" spans="1:26" ht="12.75" customHeight="1" x14ac:dyDescent="0.2">
      <c r="A683" s="121"/>
      <c r="B683" s="121"/>
      <c r="C683" s="121"/>
      <c r="D683" s="121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</row>
    <row r="684" spans="1:26" ht="12.75" customHeight="1" x14ac:dyDescent="0.2">
      <c r="A684" s="121"/>
      <c r="B684" s="121"/>
      <c r="C684" s="121"/>
      <c r="D684" s="121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</row>
    <row r="685" spans="1:26" ht="12.75" customHeight="1" x14ac:dyDescent="0.2">
      <c r="A685" s="121"/>
      <c r="B685" s="121"/>
      <c r="C685" s="121"/>
      <c r="D685" s="121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</row>
    <row r="686" spans="1:26" ht="12.75" customHeight="1" x14ac:dyDescent="0.2">
      <c r="A686" s="121"/>
      <c r="B686" s="121"/>
      <c r="C686" s="121"/>
      <c r="D686" s="121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</row>
    <row r="687" spans="1:26" ht="12.75" customHeight="1" x14ac:dyDescent="0.2">
      <c r="A687" s="121"/>
      <c r="B687" s="121"/>
      <c r="C687" s="121"/>
      <c r="D687" s="121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</row>
    <row r="688" spans="1:26" ht="12.75" customHeight="1" x14ac:dyDescent="0.2">
      <c r="A688" s="121"/>
      <c r="B688" s="121"/>
      <c r="C688" s="121"/>
      <c r="D688" s="121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</row>
    <row r="689" spans="1:26" ht="12.75" customHeight="1" x14ac:dyDescent="0.2">
      <c r="A689" s="121"/>
      <c r="B689" s="121"/>
      <c r="C689" s="121"/>
      <c r="D689" s="121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</row>
    <row r="690" spans="1:26" ht="12.75" customHeight="1" x14ac:dyDescent="0.2">
      <c r="A690" s="121"/>
      <c r="B690" s="121"/>
      <c r="C690" s="121"/>
      <c r="D690" s="121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</row>
    <row r="691" spans="1:26" ht="12.75" customHeight="1" x14ac:dyDescent="0.2">
      <c r="A691" s="121"/>
      <c r="B691" s="121"/>
      <c r="C691" s="121"/>
      <c r="D691" s="121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</row>
    <row r="692" spans="1:26" ht="12.75" customHeight="1" x14ac:dyDescent="0.2">
      <c r="A692" s="121"/>
      <c r="B692" s="121"/>
      <c r="C692" s="121"/>
      <c r="D692" s="121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</row>
    <row r="693" spans="1:26" ht="12.75" customHeight="1" x14ac:dyDescent="0.2">
      <c r="A693" s="121"/>
      <c r="B693" s="121"/>
      <c r="C693" s="121"/>
      <c r="D693" s="121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</row>
    <row r="694" spans="1:26" ht="12.75" customHeight="1" x14ac:dyDescent="0.2">
      <c r="A694" s="121"/>
      <c r="B694" s="121"/>
      <c r="C694" s="121"/>
      <c r="D694" s="121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</row>
    <row r="695" spans="1:26" ht="12.75" customHeight="1" x14ac:dyDescent="0.2">
      <c r="A695" s="121"/>
      <c r="B695" s="121"/>
      <c r="C695" s="121"/>
      <c r="D695" s="121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</row>
    <row r="696" spans="1:26" ht="12.75" customHeight="1" x14ac:dyDescent="0.2">
      <c r="A696" s="121"/>
      <c r="B696" s="121"/>
      <c r="C696" s="121"/>
      <c r="D696" s="121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</row>
    <row r="697" spans="1:26" ht="12.75" customHeight="1" x14ac:dyDescent="0.2">
      <c r="A697" s="121"/>
      <c r="B697" s="121"/>
      <c r="C697" s="121"/>
      <c r="D697" s="121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</row>
    <row r="698" spans="1:26" ht="12.75" customHeight="1" x14ac:dyDescent="0.2">
      <c r="A698" s="121"/>
      <c r="B698" s="121"/>
      <c r="C698" s="121"/>
      <c r="D698" s="121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</row>
    <row r="699" spans="1:26" ht="12.75" customHeight="1" x14ac:dyDescent="0.2">
      <c r="A699" s="121"/>
      <c r="B699" s="121"/>
      <c r="C699" s="121"/>
      <c r="D699" s="121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</row>
    <row r="700" spans="1:26" ht="12.75" customHeight="1" x14ac:dyDescent="0.2">
      <c r="A700" s="121"/>
      <c r="B700" s="121"/>
      <c r="C700" s="121"/>
      <c r="D700" s="121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</row>
    <row r="701" spans="1:26" ht="12.75" customHeight="1" x14ac:dyDescent="0.2">
      <c r="A701" s="121"/>
      <c r="B701" s="121"/>
      <c r="C701" s="121"/>
      <c r="D701" s="121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</row>
    <row r="702" spans="1:26" ht="12.75" customHeight="1" x14ac:dyDescent="0.2">
      <c r="A702" s="121"/>
      <c r="B702" s="121"/>
      <c r="C702" s="121"/>
      <c r="D702" s="121"/>
      <c r="E702" s="121"/>
      <c r="F702" s="121"/>
      <c r="G702" s="121"/>
      <c r="H702" s="121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</row>
    <row r="703" spans="1:26" ht="12.75" customHeight="1" x14ac:dyDescent="0.2">
      <c r="A703" s="121"/>
      <c r="B703" s="121"/>
      <c r="C703" s="121"/>
      <c r="D703" s="121"/>
      <c r="E703" s="121"/>
      <c r="F703" s="121"/>
      <c r="G703" s="121"/>
      <c r="H703" s="121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121"/>
    </row>
    <row r="704" spans="1:26" ht="12.75" customHeight="1" x14ac:dyDescent="0.2">
      <c r="A704" s="121"/>
      <c r="B704" s="121"/>
      <c r="C704" s="121"/>
      <c r="D704" s="121"/>
      <c r="E704" s="121"/>
      <c r="F704" s="121"/>
      <c r="G704" s="121"/>
      <c r="H704" s="121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121"/>
    </row>
    <row r="705" spans="1:26" ht="12.75" customHeight="1" x14ac:dyDescent="0.2">
      <c r="A705" s="121"/>
      <c r="B705" s="121"/>
      <c r="C705" s="121"/>
      <c r="D705" s="121"/>
      <c r="E705" s="121"/>
      <c r="F705" s="121"/>
      <c r="G705" s="121"/>
      <c r="H705" s="121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121"/>
    </row>
    <row r="706" spans="1:26" ht="12.75" customHeight="1" x14ac:dyDescent="0.2">
      <c r="A706" s="121"/>
      <c r="B706" s="121"/>
      <c r="C706" s="121"/>
      <c r="D706" s="121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</row>
    <row r="707" spans="1:26" ht="12.75" customHeight="1" x14ac:dyDescent="0.2">
      <c r="A707" s="121"/>
      <c r="B707" s="121"/>
      <c r="C707" s="121"/>
      <c r="D707" s="121"/>
      <c r="E707" s="121"/>
      <c r="F707" s="121"/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</row>
    <row r="708" spans="1:26" ht="12.75" customHeight="1" x14ac:dyDescent="0.2">
      <c r="A708" s="121"/>
      <c r="B708" s="121"/>
      <c r="C708" s="121"/>
      <c r="D708" s="121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</row>
    <row r="709" spans="1:26" ht="12.75" customHeight="1" x14ac:dyDescent="0.2">
      <c r="A709" s="121"/>
      <c r="B709" s="121"/>
      <c r="C709" s="121"/>
      <c r="D709" s="121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</row>
    <row r="710" spans="1:26" ht="12.75" customHeight="1" x14ac:dyDescent="0.2">
      <c r="A710" s="121"/>
      <c r="B710" s="121"/>
      <c r="C710" s="121"/>
      <c r="D710" s="121"/>
      <c r="E710" s="121"/>
      <c r="F710" s="121"/>
      <c r="G710" s="121"/>
      <c r="H710" s="121"/>
      <c r="I710" s="121"/>
      <c r="J710" s="121"/>
      <c r="K710" s="121"/>
      <c r="L710" s="121"/>
      <c r="M710" s="121"/>
      <c r="N710" s="121"/>
      <c r="O710" s="121"/>
      <c r="P710" s="121"/>
      <c r="Q710" s="121"/>
      <c r="R710" s="121"/>
      <c r="S710" s="121"/>
      <c r="T710" s="121"/>
      <c r="U710" s="121"/>
      <c r="V710" s="121"/>
      <c r="W710" s="121"/>
      <c r="X710" s="121"/>
      <c r="Y710" s="121"/>
      <c r="Z710" s="121"/>
    </row>
    <row r="711" spans="1:26" ht="12.75" customHeight="1" x14ac:dyDescent="0.2">
      <c r="A711" s="121"/>
      <c r="B711" s="121"/>
      <c r="C711" s="121"/>
      <c r="D711" s="121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</row>
    <row r="712" spans="1:26" ht="12.75" customHeight="1" x14ac:dyDescent="0.2">
      <c r="A712" s="121"/>
      <c r="B712" s="121"/>
      <c r="C712" s="121"/>
      <c r="D712" s="121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</row>
    <row r="713" spans="1:26" ht="12.75" customHeight="1" x14ac:dyDescent="0.2">
      <c r="A713" s="121"/>
      <c r="B713" s="121"/>
      <c r="C713" s="121"/>
      <c r="D713" s="121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</row>
    <row r="714" spans="1:26" ht="12.75" customHeight="1" x14ac:dyDescent="0.2">
      <c r="A714" s="121"/>
      <c r="B714" s="121"/>
      <c r="C714" s="121"/>
      <c r="D714" s="121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</row>
    <row r="715" spans="1:26" ht="12.75" customHeight="1" x14ac:dyDescent="0.2">
      <c r="A715" s="121"/>
      <c r="B715" s="121"/>
      <c r="C715" s="121"/>
      <c r="D715" s="121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</row>
    <row r="716" spans="1:26" ht="12.75" customHeight="1" x14ac:dyDescent="0.2">
      <c r="A716" s="121"/>
      <c r="B716" s="121"/>
      <c r="C716" s="121"/>
      <c r="D716" s="121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</row>
    <row r="717" spans="1:26" ht="12.75" customHeight="1" x14ac:dyDescent="0.2">
      <c r="A717" s="121"/>
      <c r="B717" s="121"/>
      <c r="C717" s="121"/>
      <c r="D717" s="121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</row>
    <row r="718" spans="1:26" ht="12.75" customHeight="1" x14ac:dyDescent="0.2">
      <c r="A718" s="121"/>
      <c r="B718" s="121"/>
      <c r="C718" s="121"/>
      <c r="D718" s="121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</row>
    <row r="719" spans="1:26" ht="12.75" customHeight="1" x14ac:dyDescent="0.2">
      <c r="A719" s="121"/>
      <c r="B719" s="121"/>
      <c r="C719" s="121"/>
      <c r="D719" s="121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</row>
    <row r="720" spans="1:26" ht="12.75" customHeight="1" x14ac:dyDescent="0.2">
      <c r="A720" s="121"/>
      <c r="B720" s="121"/>
      <c r="C720" s="121"/>
      <c r="D720" s="121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</row>
    <row r="721" spans="1:26" ht="12.75" customHeight="1" x14ac:dyDescent="0.2">
      <c r="A721" s="121"/>
      <c r="B721" s="121"/>
      <c r="C721" s="121"/>
      <c r="D721" s="121"/>
      <c r="E721" s="121"/>
      <c r="F721" s="121"/>
      <c r="G721" s="121"/>
      <c r="H721" s="121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</row>
    <row r="722" spans="1:26" ht="12.75" customHeight="1" x14ac:dyDescent="0.2">
      <c r="A722" s="121"/>
      <c r="B722" s="121"/>
      <c r="C722" s="121"/>
      <c r="D722" s="121"/>
      <c r="E722" s="121"/>
      <c r="F722" s="121"/>
      <c r="G722" s="121"/>
      <c r="H722" s="121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</row>
    <row r="723" spans="1:26" ht="12.75" customHeight="1" x14ac:dyDescent="0.2">
      <c r="A723" s="121"/>
      <c r="B723" s="121"/>
      <c r="C723" s="121"/>
      <c r="D723" s="121"/>
      <c r="E723" s="121"/>
      <c r="F723" s="121"/>
      <c r="G723" s="121"/>
      <c r="H723" s="121"/>
      <c r="I723" s="121"/>
      <c r="J723" s="121"/>
      <c r="K723" s="121"/>
      <c r="L723" s="121"/>
      <c r="M723" s="121"/>
      <c r="N723" s="121"/>
      <c r="O723" s="121"/>
      <c r="P723" s="121"/>
      <c r="Q723" s="121"/>
      <c r="R723" s="121"/>
      <c r="S723" s="121"/>
      <c r="T723" s="121"/>
      <c r="U723" s="121"/>
      <c r="V723" s="121"/>
      <c r="W723" s="121"/>
      <c r="X723" s="121"/>
      <c r="Y723" s="121"/>
      <c r="Z723" s="121"/>
    </row>
    <row r="724" spans="1:26" ht="12.75" customHeight="1" x14ac:dyDescent="0.2">
      <c r="A724" s="121"/>
      <c r="B724" s="121"/>
      <c r="C724" s="121"/>
      <c r="D724" s="121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</row>
    <row r="725" spans="1:26" ht="12.75" customHeight="1" x14ac:dyDescent="0.2">
      <c r="A725" s="121"/>
      <c r="B725" s="121"/>
      <c r="C725" s="121"/>
      <c r="D725" s="121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</row>
    <row r="726" spans="1:26" ht="12.75" customHeight="1" x14ac:dyDescent="0.2">
      <c r="A726" s="121"/>
      <c r="B726" s="121"/>
      <c r="C726" s="121"/>
      <c r="D726" s="121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</row>
    <row r="727" spans="1:26" ht="12.75" customHeight="1" x14ac:dyDescent="0.2">
      <c r="A727" s="121"/>
      <c r="B727" s="121"/>
      <c r="C727" s="121"/>
      <c r="D727" s="121"/>
      <c r="E727" s="121"/>
      <c r="F727" s="121"/>
      <c r="G727" s="121"/>
      <c r="H727" s="121"/>
      <c r="I727" s="121"/>
      <c r="J727" s="121"/>
      <c r="K727" s="121"/>
      <c r="L727" s="121"/>
      <c r="M727" s="121"/>
      <c r="N727" s="121"/>
      <c r="O727" s="121"/>
      <c r="P727" s="121"/>
      <c r="Q727" s="121"/>
      <c r="R727" s="121"/>
      <c r="S727" s="121"/>
      <c r="T727" s="121"/>
      <c r="U727" s="121"/>
      <c r="V727" s="121"/>
      <c r="W727" s="121"/>
      <c r="X727" s="121"/>
      <c r="Y727" s="121"/>
      <c r="Z727" s="121"/>
    </row>
    <row r="728" spans="1:26" ht="12.75" customHeight="1" x14ac:dyDescent="0.2">
      <c r="A728" s="121"/>
      <c r="B728" s="121"/>
      <c r="C728" s="121"/>
      <c r="D728" s="121"/>
      <c r="E728" s="121"/>
      <c r="F728" s="121"/>
      <c r="G728" s="121"/>
      <c r="H728" s="121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</row>
    <row r="729" spans="1:26" ht="12.75" customHeight="1" x14ac:dyDescent="0.2">
      <c r="A729" s="121"/>
      <c r="B729" s="121"/>
      <c r="C729" s="121"/>
      <c r="D729" s="121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</row>
    <row r="730" spans="1:26" ht="12.75" customHeight="1" x14ac:dyDescent="0.2">
      <c r="A730" s="121"/>
      <c r="B730" s="121"/>
      <c r="C730" s="121"/>
      <c r="D730" s="121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</row>
    <row r="731" spans="1:26" ht="12.75" customHeight="1" x14ac:dyDescent="0.2">
      <c r="A731" s="121"/>
      <c r="B731" s="121"/>
      <c r="C731" s="121"/>
      <c r="D731" s="121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</row>
    <row r="732" spans="1:26" ht="12.75" customHeight="1" x14ac:dyDescent="0.2">
      <c r="A732" s="121"/>
      <c r="B732" s="121"/>
      <c r="C732" s="121"/>
      <c r="D732" s="121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</row>
    <row r="733" spans="1:26" ht="12.75" customHeight="1" x14ac:dyDescent="0.2">
      <c r="A733" s="121"/>
      <c r="B733" s="121"/>
      <c r="C733" s="121"/>
      <c r="D733" s="121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</row>
    <row r="734" spans="1:26" ht="12.75" customHeight="1" x14ac:dyDescent="0.2">
      <c r="A734" s="121"/>
      <c r="B734" s="121"/>
      <c r="C734" s="121"/>
      <c r="D734" s="121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</row>
    <row r="735" spans="1:26" ht="12.75" customHeight="1" x14ac:dyDescent="0.2">
      <c r="A735" s="121"/>
      <c r="B735" s="121"/>
      <c r="C735" s="121"/>
      <c r="D735" s="121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</row>
    <row r="736" spans="1:26" ht="12.75" customHeight="1" x14ac:dyDescent="0.2">
      <c r="A736" s="121"/>
      <c r="B736" s="121"/>
      <c r="C736" s="121"/>
      <c r="D736" s="121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</row>
    <row r="737" spans="1:26" ht="12.75" customHeight="1" x14ac:dyDescent="0.2">
      <c r="A737" s="121"/>
      <c r="B737" s="121"/>
      <c r="C737" s="121"/>
      <c r="D737" s="121"/>
      <c r="E737" s="121"/>
      <c r="F737" s="121"/>
      <c r="G737" s="121"/>
      <c r="H737" s="121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121"/>
    </row>
    <row r="738" spans="1:26" ht="12.75" customHeight="1" x14ac:dyDescent="0.2">
      <c r="A738" s="121"/>
      <c r="B738" s="121"/>
      <c r="C738" s="121"/>
      <c r="D738" s="121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</row>
    <row r="739" spans="1:26" ht="12.75" customHeight="1" x14ac:dyDescent="0.2">
      <c r="A739" s="121"/>
      <c r="B739" s="121"/>
      <c r="C739" s="121"/>
      <c r="D739" s="121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</row>
    <row r="740" spans="1:26" ht="12.75" customHeight="1" x14ac:dyDescent="0.2">
      <c r="A740" s="121"/>
      <c r="B740" s="121"/>
      <c r="C740" s="121"/>
      <c r="D740" s="121"/>
      <c r="E740" s="121"/>
      <c r="F740" s="121"/>
      <c r="G740" s="121"/>
      <c r="H740" s="121"/>
      <c r="I740" s="121"/>
      <c r="J740" s="121"/>
      <c r="K740" s="121"/>
      <c r="L740" s="121"/>
      <c r="M740" s="121"/>
      <c r="N740" s="121"/>
      <c r="O740" s="121"/>
      <c r="P740" s="121"/>
      <c r="Q740" s="121"/>
      <c r="R740" s="121"/>
      <c r="S740" s="121"/>
      <c r="T740" s="121"/>
      <c r="U740" s="121"/>
      <c r="V740" s="121"/>
      <c r="W740" s="121"/>
      <c r="X740" s="121"/>
      <c r="Y740" s="121"/>
      <c r="Z740" s="121"/>
    </row>
    <row r="741" spans="1:26" ht="12.75" customHeight="1" x14ac:dyDescent="0.2">
      <c r="A741" s="121"/>
      <c r="B741" s="121"/>
      <c r="C741" s="121"/>
      <c r="D741" s="121"/>
      <c r="E741" s="121"/>
      <c r="F741" s="121"/>
      <c r="G741" s="121"/>
      <c r="H741" s="121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121"/>
    </row>
    <row r="742" spans="1:26" ht="12.75" customHeight="1" x14ac:dyDescent="0.2">
      <c r="A742" s="121"/>
      <c r="B742" s="121"/>
      <c r="C742" s="121"/>
      <c r="D742" s="121"/>
      <c r="E742" s="121"/>
      <c r="F742" s="121"/>
      <c r="G742" s="121"/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</row>
    <row r="743" spans="1:26" ht="12.75" customHeight="1" x14ac:dyDescent="0.2">
      <c r="A743" s="121"/>
      <c r="B743" s="121"/>
      <c r="C743" s="121"/>
      <c r="D743" s="121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</row>
    <row r="744" spans="1:26" ht="12.75" customHeight="1" x14ac:dyDescent="0.2">
      <c r="A744" s="121"/>
      <c r="B744" s="121"/>
      <c r="C744" s="121"/>
      <c r="D744" s="121"/>
      <c r="E744" s="121"/>
      <c r="F744" s="121"/>
      <c r="G744" s="121"/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</row>
    <row r="745" spans="1:26" ht="12.75" customHeight="1" x14ac:dyDescent="0.2">
      <c r="A745" s="121"/>
      <c r="B745" s="121"/>
      <c r="C745" s="121"/>
      <c r="D745" s="121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</row>
    <row r="746" spans="1:26" ht="12.75" customHeight="1" x14ac:dyDescent="0.2">
      <c r="A746" s="121"/>
      <c r="B746" s="121"/>
      <c r="C746" s="121"/>
      <c r="D746" s="121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</row>
    <row r="747" spans="1:26" ht="12.75" customHeight="1" x14ac:dyDescent="0.2">
      <c r="A747" s="121"/>
      <c r="B747" s="121"/>
      <c r="C747" s="121"/>
      <c r="D747" s="121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</row>
    <row r="748" spans="1:26" ht="12.75" customHeight="1" x14ac:dyDescent="0.2">
      <c r="A748" s="121"/>
      <c r="B748" s="121"/>
      <c r="C748" s="121"/>
      <c r="D748" s="121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</row>
    <row r="749" spans="1:26" ht="12.75" customHeight="1" x14ac:dyDescent="0.2">
      <c r="A749" s="121"/>
      <c r="B749" s="121"/>
      <c r="C749" s="121"/>
      <c r="D749" s="121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</row>
    <row r="750" spans="1:26" ht="12.75" customHeight="1" x14ac:dyDescent="0.2">
      <c r="A750" s="121"/>
      <c r="B750" s="121"/>
      <c r="C750" s="121"/>
      <c r="D750" s="121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</row>
    <row r="751" spans="1:26" ht="12.75" customHeight="1" x14ac:dyDescent="0.2">
      <c r="A751" s="121"/>
      <c r="B751" s="121"/>
      <c r="C751" s="121"/>
      <c r="D751" s="121"/>
      <c r="E751" s="121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</row>
    <row r="752" spans="1:26" ht="12.75" customHeight="1" x14ac:dyDescent="0.2">
      <c r="A752" s="121"/>
      <c r="B752" s="121"/>
      <c r="C752" s="121"/>
      <c r="D752" s="121"/>
      <c r="E752" s="121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</row>
    <row r="753" spans="1:26" ht="12.75" customHeight="1" x14ac:dyDescent="0.2">
      <c r="A753" s="121"/>
      <c r="B753" s="121"/>
      <c r="C753" s="121"/>
      <c r="D753" s="121"/>
      <c r="E753" s="121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</row>
    <row r="754" spans="1:26" ht="12.75" customHeight="1" x14ac:dyDescent="0.2">
      <c r="A754" s="121"/>
      <c r="B754" s="121"/>
      <c r="C754" s="121"/>
      <c r="D754" s="121"/>
      <c r="E754" s="121"/>
      <c r="F754" s="121"/>
      <c r="G754" s="121"/>
      <c r="H754" s="121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</row>
    <row r="755" spans="1:26" ht="12.75" customHeight="1" x14ac:dyDescent="0.2">
      <c r="A755" s="121"/>
      <c r="B755" s="121"/>
      <c r="C755" s="121"/>
      <c r="D755" s="121"/>
      <c r="E755" s="121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</row>
    <row r="756" spans="1:26" ht="12.75" customHeight="1" x14ac:dyDescent="0.2">
      <c r="A756" s="121"/>
      <c r="B756" s="121"/>
      <c r="C756" s="121"/>
      <c r="D756" s="121"/>
      <c r="E756" s="121"/>
      <c r="F756" s="121"/>
      <c r="G756" s="121"/>
      <c r="H756" s="121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</row>
    <row r="757" spans="1:26" ht="12.75" customHeight="1" x14ac:dyDescent="0.2">
      <c r="A757" s="121"/>
      <c r="B757" s="121"/>
      <c r="C757" s="121"/>
      <c r="D757" s="121"/>
      <c r="E757" s="121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</row>
    <row r="758" spans="1:26" ht="12.75" customHeight="1" x14ac:dyDescent="0.2">
      <c r="A758" s="121"/>
      <c r="B758" s="121"/>
      <c r="C758" s="121"/>
      <c r="D758" s="121"/>
      <c r="E758" s="121"/>
      <c r="F758" s="121"/>
      <c r="G758" s="121"/>
      <c r="H758" s="121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</row>
    <row r="759" spans="1:26" ht="12.75" customHeight="1" x14ac:dyDescent="0.2">
      <c r="A759" s="121"/>
      <c r="B759" s="121"/>
      <c r="C759" s="121"/>
      <c r="D759" s="121"/>
      <c r="E759" s="121"/>
      <c r="F759" s="121"/>
      <c r="G759" s="121"/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</row>
    <row r="760" spans="1:26" ht="12.75" customHeight="1" x14ac:dyDescent="0.2">
      <c r="A760" s="121"/>
      <c r="B760" s="121"/>
      <c r="C760" s="121"/>
      <c r="D760" s="121"/>
      <c r="E760" s="121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</row>
    <row r="761" spans="1:26" ht="12.75" customHeight="1" x14ac:dyDescent="0.2">
      <c r="A761" s="121"/>
      <c r="B761" s="121"/>
      <c r="C761" s="121"/>
      <c r="D761" s="121"/>
      <c r="E761" s="121"/>
      <c r="F761" s="121"/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</row>
    <row r="762" spans="1:26" ht="12.75" customHeight="1" x14ac:dyDescent="0.2">
      <c r="A762" s="121"/>
      <c r="B762" s="121"/>
      <c r="C762" s="121"/>
      <c r="D762" s="121"/>
      <c r="E762" s="121"/>
      <c r="F762" s="121"/>
      <c r="G762" s="121"/>
      <c r="H762" s="121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</row>
    <row r="763" spans="1:26" ht="12.75" customHeight="1" x14ac:dyDescent="0.2">
      <c r="A763" s="121"/>
      <c r="B763" s="121"/>
      <c r="C763" s="121"/>
      <c r="D763" s="121"/>
      <c r="E763" s="121"/>
      <c r="F763" s="121"/>
      <c r="G763" s="121"/>
      <c r="H763" s="121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</row>
    <row r="764" spans="1:26" ht="12.75" customHeight="1" x14ac:dyDescent="0.2">
      <c r="A764" s="121"/>
      <c r="B764" s="121"/>
      <c r="C764" s="121"/>
      <c r="D764" s="121"/>
      <c r="E764" s="121"/>
      <c r="F764" s="121"/>
      <c r="G764" s="121"/>
      <c r="H764" s="121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</row>
    <row r="765" spans="1:26" ht="12.75" customHeight="1" x14ac:dyDescent="0.2">
      <c r="A765" s="121"/>
      <c r="B765" s="121"/>
      <c r="C765" s="121"/>
      <c r="D765" s="121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</row>
    <row r="766" spans="1:26" ht="12.75" customHeight="1" x14ac:dyDescent="0.2">
      <c r="A766" s="121"/>
      <c r="B766" s="121"/>
      <c r="C766" s="121"/>
      <c r="D766" s="121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</row>
    <row r="767" spans="1:26" ht="12.75" customHeight="1" x14ac:dyDescent="0.2">
      <c r="A767" s="121"/>
      <c r="B767" s="121"/>
      <c r="C767" s="121"/>
      <c r="D767" s="121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</row>
    <row r="768" spans="1:26" ht="12.75" customHeight="1" x14ac:dyDescent="0.2">
      <c r="A768" s="121"/>
      <c r="B768" s="121"/>
      <c r="C768" s="121"/>
      <c r="D768" s="121"/>
      <c r="E768" s="121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</row>
    <row r="769" spans="1:26" ht="12.75" customHeight="1" x14ac:dyDescent="0.2">
      <c r="A769" s="121"/>
      <c r="B769" s="121"/>
      <c r="C769" s="121"/>
      <c r="D769" s="121"/>
      <c r="E769" s="121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</row>
    <row r="770" spans="1:26" ht="12.75" customHeight="1" x14ac:dyDescent="0.2">
      <c r="A770" s="121"/>
      <c r="B770" s="121"/>
      <c r="C770" s="121"/>
      <c r="D770" s="121"/>
      <c r="E770" s="121"/>
      <c r="F770" s="121"/>
      <c r="G770" s="121"/>
      <c r="H770" s="121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</row>
    <row r="771" spans="1:26" ht="12.75" customHeight="1" x14ac:dyDescent="0.2">
      <c r="A771" s="121"/>
      <c r="B771" s="121"/>
      <c r="C771" s="121"/>
      <c r="D771" s="121"/>
      <c r="E771" s="121"/>
      <c r="F771" s="121"/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</row>
    <row r="772" spans="1:26" ht="12.75" customHeight="1" x14ac:dyDescent="0.2">
      <c r="A772" s="121"/>
      <c r="B772" s="121"/>
      <c r="C772" s="121"/>
      <c r="D772" s="121"/>
      <c r="E772" s="121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</row>
    <row r="773" spans="1:26" ht="12.75" customHeight="1" x14ac:dyDescent="0.2">
      <c r="A773" s="121"/>
      <c r="B773" s="121"/>
      <c r="C773" s="121"/>
      <c r="D773" s="121"/>
      <c r="E773" s="121"/>
      <c r="F773" s="121"/>
      <c r="G773" s="121"/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</row>
    <row r="774" spans="1:26" ht="12.75" customHeight="1" x14ac:dyDescent="0.2">
      <c r="A774" s="121"/>
      <c r="B774" s="121"/>
      <c r="C774" s="121"/>
      <c r="D774" s="121"/>
      <c r="E774" s="121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</row>
    <row r="775" spans="1:26" ht="12.75" customHeight="1" x14ac:dyDescent="0.2">
      <c r="A775" s="121"/>
      <c r="B775" s="121"/>
      <c r="C775" s="121"/>
      <c r="D775" s="121"/>
      <c r="E775" s="121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</row>
    <row r="776" spans="1:26" ht="12.75" customHeight="1" x14ac:dyDescent="0.2">
      <c r="A776" s="121"/>
      <c r="B776" s="121"/>
      <c r="C776" s="121"/>
      <c r="D776" s="121"/>
      <c r="E776" s="121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</row>
    <row r="777" spans="1:26" ht="12.75" customHeight="1" x14ac:dyDescent="0.2">
      <c r="A777" s="121"/>
      <c r="B777" s="121"/>
      <c r="C777" s="121"/>
      <c r="D777" s="121"/>
      <c r="E777" s="121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</row>
    <row r="778" spans="1:26" ht="12.75" customHeight="1" x14ac:dyDescent="0.2">
      <c r="A778" s="121"/>
      <c r="B778" s="121"/>
      <c r="C778" s="121"/>
      <c r="D778" s="121"/>
      <c r="E778" s="121"/>
      <c r="F778" s="121"/>
      <c r="G778" s="121"/>
      <c r="H778" s="121"/>
      <c r="I778" s="121"/>
      <c r="J778" s="121"/>
      <c r="K778" s="121"/>
      <c r="L778" s="121"/>
      <c r="M778" s="121"/>
      <c r="N778" s="121"/>
      <c r="O778" s="121"/>
      <c r="P778" s="121"/>
      <c r="Q778" s="121"/>
      <c r="R778" s="121"/>
      <c r="S778" s="121"/>
      <c r="T778" s="121"/>
      <c r="U778" s="121"/>
      <c r="V778" s="121"/>
      <c r="W778" s="121"/>
      <c r="X778" s="121"/>
      <c r="Y778" s="121"/>
      <c r="Z778" s="121"/>
    </row>
    <row r="779" spans="1:26" ht="12.75" customHeight="1" x14ac:dyDescent="0.2">
      <c r="A779" s="121"/>
      <c r="B779" s="121"/>
      <c r="C779" s="121"/>
      <c r="D779" s="121"/>
      <c r="E779" s="121"/>
      <c r="F779" s="121"/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</row>
    <row r="780" spans="1:26" ht="12.75" customHeight="1" x14ac:dyDescent="0.2">
      <c r="A780" s="121"/>
      <c r="B780" s="121"/>
      <c r="C780" s="121"/>
      <c r="D780" s="121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</row>
    <row r="781" spans="1:26" ht="12.75" customHeight="1" x14ac:dyDescent="0.2">
      <c r="A781" s="121"/>
      <c r="B781" s="121"/>
      <c r="C781" s="121"/>
      <c r="D781" s="121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</row>
    <row r="782" spans="1:26" ht="12.75" customHeight="1" x14ac:dyDescent="0.2">
      <c r="A782" s="121"/>
      <c r="B782" s="121"/>
      <c r="C782" s="121"/>
      <c r="D782" s="121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</row>
    <row r="783" spans="1:26" ht="12.75" customHeight="1" x14ac:dyDescent="0.2">
      <c r="A783" s="121"/>
      <c r="B783" s="121"/>
      <c r="C783" s="121"/>
      <c r="D783" s="121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</row>
    <row r="784" spans="1:26" ht="12.75" customHeight="1" x14ac:dyDescent="0.2">
      <c r="A784" s="121"/>
      <c r="B784" s="121"/>
      <c r="C784" s="121"/>
      <c r="D784" s="121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</row>
    <row r="785" spans="1:26" ht="12.75" customHeight="1" x14ac:dyDescent="0.2">
      <c r="A785" s="121"/>
      <c r="B785" s="121"/>
      <c r="C785" s="121"/>
      <c r="D785" s="121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</row>
    <row r="786" spans="1:26" ht="12.75" customHeight="1" x14ac:dyDescent="0.2">
      <c r="A786" s="121"/>
      <c r="B786" s="121"/>
      <c r="C786" s="121"/>
      <c r="D786" s="121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</row>
    <row r="787" spans="1:26" ht="12.75" customHeight="1" x14ac:dyDescent="0.2">
      <c r="A787" s="121"/>
      <c r="B787" s="121"/>
      <c r="C787" s="121"/>
      <c r="D787" s="121"/>
      <c r="E787" s="121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</row>
    <row r="788" spans="1:26" ht="12.75" customHeight="1" x14ac:dyDescent="0.2">
      <c r="A788" s="121"/>
      <c r="B788" s="121"/>
      <c r="C788" s="121"/>
      <c r="D788" s="121"/>
      <c r="E788" s="121"/>
      <c r="F788" s="121"/>
      <c r="G788" s="121"/>
      <c r="H788" s="121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</row>
    <row r="789" spans="1:26" ht="12.75" customHeight="1" x14ac:dyDescent="0.2">
      <c r="A789" s="121"/>
      <c r="B789" s="121"/>
      <c r="C789" s="121"/>
      <c r="D789" s="121"/>
      <c r="E789" s="121"/>
      <c r="F789" s="121"/>
      <c r="G789" s="121"/>
      <c r="H789" s="121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</row>
    <row r="790" spans="1:26" ht="12.75" customHeight="1" x14ac:dyDescent="0.2">
      <c r="A790" s="121"/>
      <c r="B790" s="121"/>
      <c r="C790" s="121"/>
      <c r="D790" s="121"/>
      <c r="E790" s="121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</row>
    <row r="791" spans="1:26" ht="12.75" customHeight="1" x14ac:dyDescent="0.2">
      <c r="A791" s="121"/>
      <c r="B791" s="121"/>
      <c r="C791" s="121"/>
      <c r="D791" s="121"/>
      <c r="E791" s="121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</row>
    <row r="792" spans="1:26" ht="12.75" customHeight="1" x14ac:dyDescent="0.2">
      <c r="A792" s="121"/>
      <c r="B792" s="121"/>
      <c r="C792" s="121"/>
      <c r="D792" s="121"/>
      <c r="E792" s="121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</row>
    <row r="793" spans="1:26" ht="12.75" customHeight="1" x14ac:dyDescent="0.2">
      <c r="A793" s="121"/>
      <c r="B793" s="121"/>
      <c r="C793" s="121"/>
      <c r="D793" s="121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</row>
    <row r="794" spans="1:26" ht="12.75" customHeight="1" x14ac:dyDescent="0.2">
      <c r="A794" s="121"/>
      <c r="B794" s="121"/>
      <c r="C794" s="121"/>
      <c r="D794" s="121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</row>
    <row r="795" spans="1:26" ht="12.75" customHeight="1" x14ac:dyDescent="0.2">
      <c r="A795" s="121"/>
      <c r="B795" s="121"/>
      <c r="C795" s="121"/>
      <c r="D795" s="121"/>
      <c r="E795" s="121"/>
      <c r="F795" s="121"/>
      <c r="G795" s="121"/>
      <c r="H795" s="121"/>
      <c r="I795" s="121"/>
      <c r="J795" s="121"/>
      <c r="K795" s="121"/>
      <c r="L795" s="121"/>
      <c r="M795" s="121"/>
      <c r="N795" s="121"/>
      <c r="O795" s="121"/>
      <c r="P795" s="121"/>
      <c r="Q795" s="121"/>
      <c r="R795" s="121"/>
      <c r="S795" s="121"/>
      <c r="T795" s="121"/>
      <c r="U795" s="121"/>
      <c r="V795" s="121"/>
      <c r="W795" s="121"/>
      <c r="X795" s="121"/>
      <c r="Y795" s="121"/>
      <c r="Z795" s="121"/>
    </row>
    <row r="796" spans="1:26" ht="12.75" customHeight="1" x14ac:dyDescent="0.2">
      <c r="A796" s="121"/>
      <c r="B796" s="121"/>
      <c r="C796" s="121"/>
      <c r="D796" s="121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</row>
    <row r="797" spans="1:26" ht="12.75" customHeight="1" x14ac:dyDescent="0.2">
      <c r="A797" s="121"/>
      <c r="B797" s="121"/>
      <c r="C797" s="121"/>
      <c r="D797" s="121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</row>
    <row r="798" spans="1:26" ht="12.75" customHeight="1" x14ac:dyDescent="0.2">
      <c r="A798" s="121"/>
      <c r="B798" s="121"/>
      <c r="C798" s="121"/>
      <c r="D798" s="121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</row>
    <row r="799" spans="1:26" ht="12.75" customHeight="1" x14ac:dyDescent="0.2">
      <c r="A799" s="121"/>
      <c r="B799" s="121"/>
      <c r="C799" s="121"/>
      <c r="D799" s="121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</row>
    <row r="800" spans="1:26" ht="12.75" customHeight="1" x14ac:dyDescent="0.2">
      <c r="A800" s="121"/>
      <c r="B800" s="121"/>
      <c r="C800" s="121"/>
      <c r="D800" s="121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</row>
    <row r="801" spans="1:26" ht="12.75" customHeight="1" x14ac:dyDescent="0.2">
      <c r="A801" s="121"/>
      <c r="B801" s="121"/>
      <c r="C801" s="121"/>
      <c r="D801" s="121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</row>
    <row r="802" spans="1:26" ht="12.75" customHeight="1" x14ac:dyDescent="0.2">
      <c r="A802" s="121"/>
      <c r="B802" s="121"/>
      <c r="C802" s="121"/>
      <c r="D802" s="121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</row>
    <row r="803" spans="1:26" ht="12.75" customHeight="1" x14ac:dyDescent="0.2">
      <c r="A803" s="121"/>
      <c r="B803" s="121"/>
      <c r="C803" s="121"/>
      <c r="D803" s="121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</row>
    <row r="804" spans="1:26" ht="12.75" customHeight="1" x14ac:dyDescent="0.2">
      <c r="A804" s="121"/>
      <c r="B804" s="121"/>
      <c r="C804" s="121"/>
      <c r="D804" s="121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</row>
    <row r="805" spans="1:26" ht="12.75" customHeight="1" x14ac:dyDescent="0.2">
      <c r="A805" s="121"/>
      <c r="B805" s="121"/>
      <c r="C805" s="121"/>
      <c r="D805" s="121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</row>
    <row r="806" spans="1:26" ht="12.75" customHeight="1" x14ac:dyDescent="0.2">
      <c r="A806" s="121"/>
      <c r="B806" s="121"/>
      <c r="C806" s="121"/>
      <c r="D806" s="121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</row>
    <row r="807" spans="1:26" ht="12.75" customHeight="1" x14ac:dyDescent="0.2">
      <c r="A807" s="121"/>
      <c r="B807" s="121"/>
      <c r="C807" s="121"/>
      <c r="D807" s="121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</row>
    <row r="808" spans="1:26" ht="12.75" customHeight="1" x14ac:dyDescent="0.2">
      <c r="A808" s="121"/>
      <c r="B808" s="121"/>
      <c r="C808" s="121"/>
      <c r="D808" s="121"/>
      <c r="E808" s="121"/>
      <c r="F808" s="121"/>
      <c r="G808" s="121"/>
      <c r="H808" s="121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</row>
    <row r="809" spans="1:26" ht="12.75" customHeight="1" x14ac:dyDescent="0.2">
      <c r="A809" s="121"/>
      <c r="B809" s="121"/>
      <c r="C809" s="121"/>
      <c r="D809" s="121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</row>
    <row r="810" spans="1:26" ht="12.75" customHeight="1" x14ac:dyDescent="0.2">
      <c r="A810" s="121"/>
      <c r="B810" s="121"/>
      <c r="C810" s="121"/>
      <c r="D810" s="121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</row>
    <row r="811" spans="1:26" ht="12.75" customHeight="1" x14ac:dyDescent="0.2">
      <c r="A811" s="121"/>
      <c r="B811" s="121"/>
      <c r="C811" s="121"/>
      <c r="D811" s="121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</row>
    <row r="812" spans="1:26" ht="12.75" customHeight="1" x14ac:dyDescent="0.2">
      <c r="A812" s="121"/>
      <c r="B812" s="121"/>
      <c r="C812" s="121"/>
      <c r="D812" s="121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</row>
    <row r="813" spans="1:26" ht="12.75" customHeight="1" x14ac:dyDescent="0.2">
      <c r="A813" s="121"/>
      <c r="B813" s="121"/>
      <c r="C813" s="121"/>
      <c r="D813" s="121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</row>
    <row r="814" spans="1:26" ht="12.75" customHeight="1" x14ac:dyDescent="0.2">
      <c r="A814" s="121"/>
      <c r="B814" s="121"/>
      <c r="C814" s="121"/>
      <c r="D814" s="121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</row>
    <row r="815" spans="1:26" ht="12.75" customHeight="1" x14ac:dyDescent="0.2">
      <c r="A815" s="121"/>
      <c r="B815" s="121"/>
      <c r="C815" s="121"/>
      <c r="D815" s="121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</row>
    <row r="816" spans="1:26" ht="12.75" customHeight="1" x14ac:dyDescent="0.2">
      <c r="A816" s="121"/>
      <c r="B816" s="121"/>
      <c r="C816" s="121"/>
      <c r="D816" s="121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</row>
    <row r="817" spans="1:26" ht="12.75" customHeight="1" x14ac:dyDescent="0.2">
      <c r="A817" s="121"/>
      <c r="B817" s="121"/>
      <c r="C817" s="121"/>
      <c r="D817" s="121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</row>
    <row r="818" spans="1:26" ht="12.75" customHeight="1" x14ac:dyDescent="0.2">
      <c r="A818" s="121"/>
      <c r="B818" s="121"/>
      <c r="C818" s="121"/>
      <c r="D818" s="121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</row>
    <row r="819" spans="1:26" ht="12.75" customHeight="1" x14ac:dyDescent="0.2">
      <c r="A819" s="121"/>
      <c r="B819" s="121"/>
      <c r="C819" s="121"/>
      <c r="D819" s="121"/>
      <c r="E819" s="121"/>
      <c r="F819" s="121"/>
      <c r="G819" s="121"/>
      <c r="H819" s="121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121"/>
    </row>
    <row r="820" spans="1:26" ht="12.75" customHeight="1" x14ac:dyDescent="0.2">
      <c r="A820" s="121"/>
      <c r="B820" s="121"/>
      <c r="C820" s="121"/>
      <c r="D820" s="121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</row>
    <row r="821" spans="1:26" ht="12.75" customHeight="1" x14ac:dyDescent="0.2">
      <c r="A821" s="121"/>
      <c r="B821" s="121"/>
      <c r="C821" s="121"/>
      <c r="D821" s="121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</row>
    <row r="822" spans="1:26" ht="12.75" customHeight="1" x14ac:dyDescent="0.2">
      <c r="A822" s="121"/>
      <c r="B822" s="121"/>
      <c r="C822" s="121"/>
      <c r="D822" s="121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</row>
    <row r="823" spans="1:26" ht="12.75" customHeight="1" x14ac:dyDescent="0.2">
      <c r="A823" s="121"/>
      <c r="B823" s="121"/>
      <c r="C823" s="121"/>
      <c r="D823" s="121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</row>
    <row r="824" spans="1:26" ht="12.75" customHeight="1" x14ac:dyDescent="0.2">
      <c r="A824" s="121"/>
      <c r="B824" s="121"/>
      <c r="C824" s="121"/>
      <c r="D824" s="121"/>
      <c r="E824" s="121"/>
      <c r="F824" s="121"/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1"/>
      <c r="Z824" s="121"/>
    </row>
    <row r="825" spans="1:26" ht="12.75" customHeight="1" x14ac:dyDescent="0.2">
      <c r="A825" s="121"/>
      <c r="B825" s="121"/>
      <c r="C825" s="121"/>
      <c r="D825" s="121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</row>
    <row r="826" spans="1:26" ht="12.75" customHeight="1" x14ac:dyDescent="0.2">
      <c r="A826" s="121"/>
      <c r="B826" s="121"/>
      <c r="C826" s="121"/>
      <c r="D826" s="121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</row>
    <row r="827" spans="1:26" ht="12.75" customHeight="1" x14ac:dyDescent="0.2">
      <c r="A827" s="121"/>
      <c r="B827" s="121"/>
      <c r="C827" s="121"/>
      <c r="D827" s="121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</row>
    <row r="828" spans="1:26" ht="12.75" customHeight="1" x14ac:dyDescent="0.2">
      <c r="A828" s="121"/>
      <c r="B828" s="121"/>
      <c r="C828" s="121"/>
      <c r="D828" s="121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</row>
    <row r="829" spans="1:26" ht="12.75" customHeight="1" x14ac:dyDescent="0.2">
      <c r="A829" s="121"/>
      <c r="B829" s="121"/>
      <c r="C829" s="121"/>
      <c r="D829" s="121"/>
      <c r="E829" s="121"/>
      <c r="F829" s="121"/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  <c r="X829" s="121"/>
      <c r="Y829" s="121"/>
      <c r="Z829" s="121"/>
    </row>
    <row r="830" spans="1:26" ht="12.75" customHeight="1" x14ac:dyDescent="0.2">
      <c r="A830" s="121"/>
      <c r="B830" s="121"/>
      <c r="C830" s="121"/>
      <c r="D830" s="121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</row>
    <row r="831" spans="1:26" ht="12.75" customHeight="1" x14ac:dyDescent="0.2">
      <c r="A831" s="121"/>
      <c r="B831" s="121"/>
      <c r="C831" s="121"/>
      <c r="D831" s="121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</row>
    <row r="832" spans="1:26" ht="12.75" customHeight="1" x14ac:dyDescent="0.2">
      <c r="A832" s="121"/>
      <c r="B832" s="121"/>
      <c r="C832" s="121"/>
      <c r="D832" s="121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</row>
    <row r="833" spans="1:26" ht="12.75" customHeight="1" x14ac:dyDescent="0.2">
      <c r="A833" s="121"/>
      <c r="B833" s="121"/>
      <c r="C833" s="121"/>
      <c r="D833" s="121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</row>
    <row r="834" spans="1:26" ht="12.75" customHeight="1" x14ac:dyDescent="0.2">
      <c r="A834" s="121"/>
      <c r="B834" s="121"/>
      <c r="C834" s="121"/>
      <c r="D834" s="121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</row>
    <row r="835" spans="1:26" ht="12.75" customHeight="1" x14ac:dyDescent="0.2">
      <c r="A835" s="121"/>
      <c r="B835" s="121"/>
      <c r="C835" s="121"/>
      <c r="D835" s="121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</row>
    <row r="836" spans="1:26" ht="12.75" customHeight="1" x14ac:dyDescent="0.2">
      <c r="A836" s="121"/>
      <c r="B836" s="121"/>
      <c r="C836" s="121"/>
      <c r="D836" s="121"/>
      <c r="E836" s="121"/>
      <c r="F836" s="121"/>
      <c r="G836" s="121"/>
      <c r="H836" s="121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121"/>
    </row>
    <row r="837" spans="1:26" ht="12.75" customHeight="1" x14ac:dyDescent="0.2">
      <c r="A837" s="121"/>
      <c r="B837" s="121"/>
      <c r="C837" s="121"/>
      <c r="D837" s="121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</row>
    <row r="838" spans="1:26" ht="12.75" customHeight="1" x14ac:dyDescent="0.2">
      <c r="A838" s="121"/>
      <c r="B838" s="121"/>
      <c r="C838" s="121"/>
      <c r="D838" s="121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</row>
    <row r="839" spans="1:26" ht="12.75" customHeight="1" x14ac:dyDescent="0.2">
      <c r="A839" s="121"/>
      <c r="B839" s="121"/>
      <c r="C839" s="121"/>
      <c r="D839" s="121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</row>
    <row r="840" spans="1:26" ht="12.75" customHeight="1" x14ac:dyDescent="0.2">
      <c r="A840" s="121"/>
      <c r="B840" s="121"/>
      <c r="C840" s="121"/>
      <c r="D840" s="121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</row>
    <row r="841" spans="1:26" ht="12.75" customHeight="1" x14ac:dyDescent="0.2">
      <c r="A841" s="121"/>
      <c r="B841" s="121"/>
      <c r="C841" s="121"/>
      <c r="D841" s="121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</row>
    <row r="842" spans="1:26" ht="12.75" customHeight="1" x14ac:dyDescent="0.2">
      <c r="A842" s="121"/>
      <c r="B842" s="121"/>
      <c r="C842" s="121"/>
      <c r="D842" s="121"/>
      <c r="E842" s="121"/>
      <c r="F842" s="121"/>
      <c r="G842" s="121"/>
      <c r="H842" s="121"/>
      <c r="I842" s="121"/>
      <c r="J842" s="121"/>
      <c r="K842" s="121"/>
      <c r="L842" s="121"/>
      <c r="M842" s="121"/>
      <c r="N842" s="121"/>
      <c r="O842" s="121"/>
      <c r="P842" s="121"/>
      <c r="Q842" s="121"/>
      <c r="R842" s="121"/>
      <c r="S842" s="121"/>
      <c r="T842" s="121"/>
      <c r="U842" s="121"/>
      <c r="V842" s="121"/>
      <c r="W842" s="121"/>
      <c r="X842" s="121"/>
      <c r="Y842" s="121"/>
      <c r="Z842" s="121"/>
    </row>
    <row r="843" spans="1:26" ht="12.75" customHeight="1" x14ac:dyDescent="0.2">
      <c r="A843" s="121"/>
      <c r="B843" s="121"/>
      <c r="C843" s="121"/>
      <c r="D843" s="121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</row>
    <row r="844" spans="1:26" ht="12.75" customHeight="1" x14ac:dyDescent="0.2">
      <c r="A844" s="121"/>
      <c r="B844" s="121"/>
      <c r="C844" s="121"/>
      <c r="D844" s="121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</row>
    <row r="845" spans="1:26" ht="12.75" customHeight="1" x14ac:dyDescent="0.2">
      <c r="A845" s="121"/>
      <c r="B845" s="121"/>
      <c r="C845" s="121"/>
      <c r="D845" s="121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</row>
    <row r="846" spans="1:26" ht="12.75" customHeight="1" x14ac:dyDescent="0.2">
      <c r="A846" s="121"/>
      <c r="B846" s="121"/>
      <c r="C846" s="121"/>
      <c r="D846" s="121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</row>
    <row r="847" spans="1:26" ht="12.75" customHeight="1" x14ac:dyDescent="0.2">
      <c r="A847" s="121"/>
      <c r="B847" s="121"/>
      <c r="C847" s="121"/>
      <c r="D847" s="121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</row>
    <row r="848" spans="1:26" ht="12.75" customHeight="1" x14ac:dyDescent="0.2">
      <c r="A848" s="121"/>
      <c r="B848" s="121"/>
      <c r="C848" s="121"/>
      <c r="D848" s="121"/>
      <c r="E848" s="121"/>
      <c r="F848" s="121"/>
      <c r="G848" s="121"/>
      <c r="H848" s="121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121"/>
    </row>
    <row r="849" spans="1:26" ht="12.75" customHeight="1" x14ac:dyDescent="0.2">
      <c r="A849" s="121"/>
      <c r="B849" s="121"/>
      <c r="C849" s="121"/>
      <c r="D849" s="121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</row>
    <row r="850" spans="1:26" ht="12.75" customHeight="1" x14ac:dyDescent="0.2">
      <c r="A850" s="121"/>
      <c r="B850" s="121"/>
      <c r="C850" s="121"/>
      <c r="D850" s="121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</row>
    <row r="851" spans="1:26" ht="12.75" customHeight="1" x14ac:dyDescent="0.2">
      <c r="A851" s="121"/>
      <c r="B851" s="121"/>
      <c r="C851" s="121"/>
      <c r="D851" s="121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</row>
    <row r="852" spans="1:26" ht="12.75" customHeight="1" x14ac:dyDescent="0.2">
      <c r="A852" s="121"/>
      <c r="B852" s="121"/>
      <c r="C852" s="121"/>
      <c r="D852" s="121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</row>
    <row r="853" spans="1:26" ht="12.75" customHeight="1" x14ac:dyDescent="0.2">
      <c r="A853" s="121"/>
      <c r="B853" s="121"/>
      <c r="C853" s="121"/>
      <c r="D853" s="121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</row>
    <row r="854" spans="1:26" ht="12.75" customHeight="1" x14ac:dyDescent="0.2">
      <c r="A854" s="121"/>
      <c r="B854" s="121"/>
      <c r="C854" s="121"/>
      <c r="D854" s="121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</row>
    <row r="855" spans="1:26" ht="12.75" customHeight="1" x14ac:dyDescent="0.2">
      <c r="A855" s="121"/>
      <c r="B855" s="121"/>
      <c r="C855" s="121"/>
      <c r="D855" s="121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</row>
    <row r="856" spans="1:26" ht="12.75" customHeight="1" x14ac:dyDescent="0.2">
      <c r="A856" s="121"/>
      <c r="B856" s="121"/>
      <c r="C856" s="121"/>
      <c r="D856" s="121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</row>
    <row r="857" spans="1:26" ht="12.75" customHeight="1" x14ac:dyDescent="0.2">
      <c r="A857" s="121"/>
      <c r="B857" s="121"/>
      <c r="C857" s="121"/>
      <c r="D857" s="121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</row>
    <row r="858" spans="1:26" ht="12.75" customHeight="1" x14ac:dyDescent="0.2">
      <c r="A858" s="121"/>
      <c r="B858" s="121"/>
      <c r="C858" s="121"/>
      <c r="D858" s="121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</row>
    <row r="859" spans="1:26" ht="12.75" customHeight="1" x14ac:dyDescent="0.2">
      <c r="A859" s="121"/>
      <c r="B859" s="121"/>
      <c r="C859" s="121"/>
      <c r="D859" s="121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</row>
    <row r="860" spans="1:26" ht="12.75" customHeight="1" x14ac:dyDescent="0.2">
      <c r="A860" s="121"/>
      <c r="B860" s="121"/>
      <c r="C860" s="121"/>
      <c r="D860" s="121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</row>
    <row r="861" spans="1:26" ht="12.75" customHeight="1" x14ac:dyDescent="0.2">
      <c r="A861" s="121"/>
      <c r="B861" s="121"/>
      <c r="C861" s="121"/>
      <c r="D861" s="121"/>
      <c r="E861" s="121"/>
      <c r="F861" s="121"/>
      <c r="G861" s="121"/>
      <c r="H861" s="121"/>
      <c r="I861" s="121"/>
      <c r="J861" s="121"/>
      <c r="K861" s="121"/>
      <c r="L861" s="121"/>
      <c r="M861" s="121"/>
      <c r="N861" s="121"/>
      <c r="O861" s="121"/>
      <c r="P861" s="121"/>
      <c r="Q861" s="121"/>
      <c r="R861" s="121"/>
      <c r="S861" s="121"/>
      <c r="T861" s="121"/>
      <c r="U861" s="121"/>
      <c r="V861" s="121"/>
      <c r="W861" s="121"/>
      <c r="X861" s="121"/>
      <c r="Y861" s="121"/>
      <c r="Z861" s="121"/>
    </row>
    <row r="862" spans="1:26" ht="12.75" customHeight="1" x14ac:dyDescent="0.2">
      <c r="A862" s="121"/>
      <c r="B862" s="121"/>
      <c r="C862" s="121"/>
      <c r="D862" s="121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</row>
    <row r="863" spans="1:26" ht="12.75" customHeight="1" x14ac:dyDescent="0.2">
      <c r="A863" s="121"/>
      <c r="B863" s="121"/>
      <c r="C863" s="121"/>
      <c r="D863" s="121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</row>
    <row r="864" spans="1:26" ht="12.75" customHeight="1" x14ac:dyDescent="0.2">
      <c r="A864" s="121"/>
      <c r="B864" s="121"/>
      <c r="C864" s="121"/>
      <c r="D864" s="121"/>
      <c r="E864" s="121"/>
      <c r="F864" s="121"/>
      <c r="G864" s="121"/>
      <c r="H864" s="121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</row>
    <row r="865" spans="1:26" ht="12.75" customHeight="1" x14ac:dyDescent="0.2">
      <c r="A865" s="121"/>
      <c r="B865" s="121"/>
      <c r="C865" s="121"/>
      <c r="D865" s="121"/>
      <c r="E865" s="121"/>
      <c r="F865" s="121"/>
      <c r="G865" s="121"/>
      <c r="H865" s="121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1"/>
      <c r="Z865" s="121"/>
    </row>
    <row r="866" spans="1:26" ht="12.75" customHeight="1" x14ac:dyDescent="0.2">
      <c r="A866" s="121"/>
      <c r="B866" s="121"/>
      <c r="C866" s="121"/>
      <c r="D866" s="121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</row>
    <row r="867" spans="1:26" ht="12.75" customHeight="1" x14ac:dyDescent="0.2">
      <c r="A867" s="121"/>
      <c r="B867" s="121"/>
      <c r="C867" s="121"/>
      <c r="D867" s="121"/>
      <c r="E867" s="121"/>
      <c r="F867" s="121"/>
      <c r="G867" s="121"/>
      <c r="H867" s="121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121"/>
    </row>
    <row r="868" spans="1:26" ht="12.75" customHeight="1" x14ac:dyDescent="0.2">
      <c r="A868" s="121"/>
      <c r="B868" s="121"/>
      <c r="C868" s="121"/>
      <c r="D868" s="121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</row>
    <row r="869" spans="1:26" ht="12.75" customHeight="1" x14ac:dyDescent="0.2">
      <c r="A869" s="121"/>
      <c r="B869" s="121"/>
      <c r="C869" s="121"/>
      <c r="D869" s="121"/>
      <c r="E869" s="121"/>
      <c r="F869" s="121"/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</row>
    <row r="870" spans="1:26" ht="12.75" customHeight="1" x14ac:dyDescent="0.2">
      <c r="A870" s="121"/>
      <c r="B870" s="121"/>
      <c r="C870" s="121"/>
      <c r="D870" s="121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</row>
    <row r="871" spans="1:26" ht="12.75" customHeight="1" x14ac:dyDescent="0.2">
      <c r="A871" s="121"/>
      <c r="B871" s="121"/>
      <c r="C871" s="121"/>
      <c r="D871" s="121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</row>
    <row r="872" spans="1:26" ht="12.75" customHeight="1" x14ac:dyDescent="0.2">
      <c r="A872" s="121"/>
      <c r="B872" s="121"/>
      <c r="C872" s="121"/>
      <c r="D872" s="121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</row>
    <row r="873" spans="1:26" ht="12.75" customHeight="1" x14ac:dyDescent="0.2">
      <c r="A873" s="121"/>
      <c r="B873" s="121"/>
      <c r="C873" s="121"/>
      <c r="D873" s="121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</row>
    <row r="874" spans="1:26" ht="12.75" customHeight="1" x14ac:dyDescent="0.2">
      <c r="A874" s="121"/>
      <c r="B874" s="121"/>
      <c r="C874" s="121"/>
      <c r="D874" s="121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</row>
    <row r="875" spans="1:26" ht="12.75" customHeight="1" x14ac:dyDescent="0.2">
      <c r="A875" s="121"/>
      <c r="B875" s="121"/>
      <c r="C875" s="121"/>
      <c r="D875" s="121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</row>
    <row r="876" spans="1:26" ht="12.75" customHeight="1" x14ac:dyDescent="0.2">
      <c r="A876" s="121"/>
      <c r="B876" s="121"/>
      <c r="C876" s="121"/>
      <c r="D876" s="121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</row>
    <row r="877" spans="1:26" ht="12.75" customHeight="1" x14ac:dyDescent="0.2">
      <c r="A877" s="121"/>
      <c r="B877" s="121"/>
      <c r="C877" s="121"/>
      <c r="D877" s="121"/>
      <c r="E877" s="121"/>
      <c r="F877" s="121"/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</row>
    <row r="878" spans="1:26" ht="12.75" customHeight="1" x14ac:dyDescent="0.2">
      <c r="A878" s="121"/>
      <c r="B878" s="121"/>
      <c r="C878" s="121"/>
      <c r="D878" s="121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</row>
    <row r="879" spans="1:26" ht="12.75" customHeight="1" x14ac:dyDescent="0.2">
      <c r="A879" s="121"/>
      <c r="B879" s="121"/>
      <c r="C879" s="121"/>
      <c r="D879" s="121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</row>
    <row r="880" spans="1:26" ht="12.75" customHeight="1" x14ac:dyDescent="0.2">
      <c r="A880" s="121"/>
      <c r="B880" s="121"/>
      <c r="C880" s="121"/>
      <c r="D880" s="121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</row>
    <row r="881" spans="1:26" ht="12.75" customHeight="1" x14ac:dyDescent="0.2">
      <c r="A881" s="121"/>
      <c r="B881" s="121"/>
      <c r="C881" s="121"/>
      <c r="D881" s="121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</row>
    <row r="882" spans="1:26" ht="12.75" customHeight="1" x14ac:dyDescent="0.2">
      <c r="A882" s="121"/>
      <c r="B882" s="121"/>
      <c r="C882" s="121"/>
      <c r="D882" s="121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</row>
    <row r="883" spans="1:26" ht="12.75" customHeight="1" x14ac:dyDescent="0.2">
      <c r="A883" s="121"/>
      <c r="B883" s="121"/>
      <c r="C883" s="121"/>
      <c r="D883" s="121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</row>
    <row r="884" spans="1:26" ht="12.75" customHeight="1" x14ac:dyDescent="0.2">
      <c r="A884" s="121"/>
      <c r="B884" s="121"/>
      <c r="C884" s="121"/>
      <c r="D884" s="121"/>
      <c r="E884" s="121"/>
      <c r="F884" s="121"/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</row>
    <row r="885" spans="1:26" ht="12.75" customHeight="1" x14ac:dyDescent="0.2">
      <c r="A885" s="121"/>
      <c r="B885" s="121"/>
      <c r="C885" s="121"/>
      <c r="D885" s="121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</row>
    <row r="886" spans="1:26" ht="12.75" customHeight="1" x14ac:dyDescent="0.2">
      <c r="A886" s="121"/>
      <c r="B886" s="121"/>
      <c r="C886" s="121"/>
      <c r="D886" s="121"/>
      <c r="E886" s="121"/>
      <c r="F886" s="121"/>
      <c r="G886" s="121"/>
      <c r="H886" s="121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</row>
    <row r="887" spans="1:26" ht="12.75" customHeight="1" x14ac:dyDescent="0.2">
      <c r="A887" s="121"/>
      <c r="B887" s="121"/>
      <c r="C887" s="121"/>
      <c r="D887" s="121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</row>
    <row r="888" spans="1:26" ht="12.75" customHeight="1" x14ac:dyDescent="0.2">
      <c r="A888" s="121"/>
      <c r="B888" s="121"/>
      <c r="C888" s="121"/>
      <c r="D888" s="121"/>
      <c r="E888" s="121"/>
      <c r="F888" s="121"/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</row>
    <row r="889" spans="1:26" ht="12.75" customHeight="1" x14ac:dyDescent="0.2">
      <c r="A889" s="121"/>
      <c r="B889" s="121"/>
      <c r="C889" s="121"/>
      <c r="D889" s="121"/>
      <c r="E889" s="121"/>
      <c r="F889" s="121"/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</row>
    <row r="890" spans="1:26" ht="12.75" customHeight="1" x14ac:dyDescent="0.2">
      <c r="A890" s="121"/>
      <c r="B890" s="121"/>
      <c r="C890" s="121"/>
      <c r="D890" s="121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</row>
    <row r="891" spans="1:26" ht="12.75" customHeight="1" x14ac:dyDescent="0.2">
      <c r="A891" s="121"/>
      <c r="B891" s="121"/>
      <c r="C891" s="121"/>
      <c r="D891" s="121"/>
      <c r="E891" s="121"/>
      <c r="F891" s="121"/>
      <c r="G891" s="121"/>
      <c r="H891" s="121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</row>
    <row r="892" spans="1:26" ht="12.75" customHeight="1" x14ac:dyDescent="0.2">
      <c r="A892" s="121"/>
      <c r="B892" s="121"/>
      <c r="C892" s="121"/>
      <c r="D892" s="121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</row>
    <row r="893" spans="1:26" ht="12.75" customHeight="1" x14ac:dyDescent="0.2">
      <c r="A893" s="121"/>
      <c r="B893" s="121"/>
      <c r="C893" s="121"/>
      <c r="D893" s="121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</row>
    <row r="894" spans="1:26" ht="12.75" customHeight="1" x14ac:dyDescent="0.2">
      <c r="A894" s="121"/>
      <c r="B894" s="121"/>
      <c r="C894" s="121"/>
      <c r="D894" s="121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</row>
    <row r="895" spans="1:26" ht="12.75" customHeight="1" x14ac:dyDescent="0.2">
      <c r="A895" s="121"/>
      <c r="B895" s="121"/>
      <c r="C895" s="121"/>
      <c r="D895" s="121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</row>
    <row r="896" spans="1:26" ht="12.75" customHeight="1" x14ac:dyDescent="0.2">
      <c r="A896" s="121"/>
      <c r="B896" s="121"/>
      <c r="C896" s="121"/>
      <c r="D896" s="121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</row>
    <row r="897" spans="1:26" ht="12.75" customHeight="1" x14ac:dyDescent="0.2">
      <c r="A897" s="121"/>
      <c r="B897" s="121"/>
      <c r="C897" s="121"/>
      <c r="D897" s="121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</row>
    <row r="898" spans="1:26" ht="12.75" customHeight="1" x14ac:dyDescent="0.2">
      <c r="A898" s="121"/>
      <c r="B898" s="121"/>
      <c r="C898" s="121"/>
      <c r="D898" s="121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</row>
    <row r="899" spans="1:26" ht="12.75" customHeight="1" x14ac:dyDescent="0.2">
      <c r="A899" s="121"/>
      <c r="B899" s="121"/>
      <c r="C899" s="121"/>
      <c r="D899" s="121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</row>
    <row r="900" spans="1:26" ht="12.75" customHeight="1" x14ac:dyDescent="0.2">
      <c r="A900" s="121"/>
      <c r="B900" s="121"/>
      <c r="C900" s="121"/>
      <c r="D900" s="121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</row>
    <row r="901" spans="1:26" ht="12.75" customHeight="1" x14ac:dyDescent="0.2">
      <c r="A901" s="121"/>
      <c r="B901" s="121"/>
      <c r="C901" s="121"/>
      <c r="D901" s="121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</row>
    <row r="902" spans="1:26" ht="12.75" customHeight="1" x14ac:dyDescent="0.2">
      <c r="A902" s="121"/>
      <c r="B902" s="121"/>
      <c r="C902" s="121"/>
      <c r="D902" s="121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</row>
    <row r="903" spans="1:26" ht="12.75" customHeight="1" x14ac:dyDescent="0.2">
      <c r="A903" s="121"/>
      <c r="B903" s="121"/>
      <c r="C903" s="121"/>
      <c r="D903" s="121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</row>
    <row r="904" spans="1:26" ht="12.75" customHeight="1" x14ac:dyDescent="0.2">
      <c r="A904" s="121"/>
      <c r="B904" s="121"/>
      <c r="C904" s="121"/>
      <c r="D904" s="121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</row>
    <row r="905" spans="1:26" ht="12.75" customHeight="1" x14ac:dyDescent="0.2">
      <c r="A905" s="121"/>
      <c r="B905" s="121"/>
      <c r="C905" s="121"/>
      <c r="D905" s="121"/>
      <c r="E905" s="121"/>
      <c r="F905" s="121"/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</row>
    <row r="906" spans="1:26" ht="12.75" customHeight="1" x14ac:dyDescent="0.2">
      <c r="A906" s="121"/>
      <c r="B906" s="121"/>
      <c r="C906" s="121"/>
      <c r="D906" s="121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</row>
    <row r="907" spans="1:26" ht="12.75" customHeight="1" x14ac:dyDescent="0.2">
      <c r="A907" s="121"/>
      <c r="B907" s="121"/>
      <c r="C907" s="121"/>
      <c r="D907" s="121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</row>
    <row r="908" spans="1:26" ht="12.75" customHeight="1" x14ac:dyDescent="0.2">
      <c r="A908" s="121"/>
      <c r="B908" s="121"/>
      <c r="C908" s="121"/>
      <c r="D908" s="121"/>
      <c r="E908" s="121"/>
      <c r="F908" s="121"/>
      <c r="G908" s="121"/>
      <c r="H908" s="121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</row>
    <row r="909" spans="1:26" ht="12.75" customHeight="1" x14ac:dyDescent="0.2">
      <c r="A909" s="121"/>
      <c r="B909" s="121"/>
      <c r="C909" s="121"/>
      <c r="D909" s="121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</row>
    <row r="910" spans="1:26" ht="12.75" customHeight="1" x14ac:dyDescent="0.2">
      <c r="A910" s="121"/>
      <c r="B910" s="121"/>
      <c r="C910" s="121"/>
      <c r="D910" s="121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</row>
    <row r="911" spans="1:26" ht="12.75" customHeight="1" x14ac:dyDescent="0.2">
      <c r="A911" s="121"/>
      <c r="B911" s="121"/>
      <c r="C911" s="121"/>
      <c r="D911" s="121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</row>
    <row r="912" spans="1:26" ht="12.75" customHeight="1" x14ac:dyDescent="0.2">
      <c r="A912" s="121"/>
      <c r="B912" s="121"/>
      <c r="C912" s="121"/>
      <c r="D912" s="121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</row>
    <row r="913" spans="1:26" ht="12.75" customHeight="1" x14ac:dyDescent="0.2">
      <c r="A913" s="121"/>
      <c r="B913" s="121"/>
      <c r="C913" s="121"/>
      <c r="D913" s="121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</row>
    <row r="914" spans="1:26" ht="12.75" customHeight="1" x14ac:dyDescent="0.2">
      <c r="A914" s="121"/>
      <c r="B914" s="121"/>
      <c r="C914" s="121"/>
      <c r="D914" s="121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</row>
    <row r="915" spans="1:26" ht="12.75" customHeight="1" x14ac:dyDescent="0.2">
      <c r="A915" s="121"/>
      <c r="B915" s="121"/>
      <c r="C915" s="121"/>
      <c r="D915" s="121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</row>
    <row r="916" spans="1:26" ht="12.75" customHeight="1" x14ac:dyDescent="0.2">
      <c r="A916" s="121"/>
      <c r="B916" s="121"/>
      <c r="C916" s="121"/>
      <c r="D916" s="121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</row>
    <row r="917" spans="1:26" ht="12.75" customHeight="1" x14ac:dyDescent="0.2">
      <c r="A917" s="121"/>
      <c r="B917" s="121"/>
      <c r="C917" s="121"/>
      <c r="D917" s="121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</row>
    <row r="918" spans="1:26" ht="12.75" customHeight="1" x14ac:dyDescent="0.2">
      <c r="A918" s="121"/>
      <c r="B918" s="121"/>
      <c r="C918" s="121"/>
      <c r="D918" s="121"/>
      <c r="E918" s="121"/>
      <c r="F918" s="121"/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</row>
    <row r="919" spans="1:26" ht="12.75" customHeight="1" x14ac:dyDescent="0.2">
      <c r="A919" s="121"/>
      <c r="B919" s="121"/>
      <c r="C919" s="121"/>
      <c r="D919" s="121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</row>
    <row r="920" spans="1:26" ht="12.75" customHeight="1" x14ac:dyDescent="0.2">
      <c r="A920" s="121"/>
      <c r="B920" s="121"/>
      <c r="C920" s="121"/>
      <c r="D920" s="121"/>
      <c r="E920" s="121"/>
      <c r="F920" s="121"/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</row>
    <row r="921" spans="1:26" ht="12.75" customHeight="1" x14ac:dyDescent="0.2">
      <c r="A921" s="121"/>
      <c r="B921" s="121"/>
      <c r="C921" s="121"/>
      <c r="D921" s="121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</row>
    <row r="922" spans="1:26" ht="12.75" customHeight="1" x14ac:dyDescent="0.2">
      <c r="A922" s="121"/>
      <c r="B922" s="121"/>
      <c r="C922" s="121"/>
      <c r="D922" s="121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</row>
    <row r="923" spans="1:26" ht="12.75" customHeight="1" x14ac:dyDescent="0.2">
      <c r="A923" s="121"/>
      <c r="B923" s="121"/>
      <c r="C923" s="121"/>
      <c r="D923" s="121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</row>
    <row r="924" spans="1:26" ht="12.75" customHeight="1" x14ac:dyDescent="0.2">
      <c r="A924" s="121"/>
      <c r="B924" s="121"/>
      <c r="C924" s="121"/>
      <c r="D924" s="121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</row>
    <row r="925" spans="1:26" ht="12.75" customHeight="1" x14ac:dyDescent="0.2">
      <c r="A925" s="121"/>
      <c r="B925" s="121"/>
      <c r="C925" s="121"/>
      <c r="D925" s="121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</row>
    <row r="926" spans="1:26" ht="12.75" customHeight="1" x14ac:dyDescent="0.2">
      <c r="A926" s="121"/>
      <c r="B926" s="121"/>
      <c r="C926" s="121"/>
      <c r="D926" s="121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</row>
    <row r="927" spans="1:26" ht="12.75" customHeight="1" x14ac:dyDescent="0.2">
      <c r="A927" s="121"/>
      <c r="B927" s="121"/>
      <c r="C927" s="121"/>
      <c r="D927" s="121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</row>
    <row r="928" spans="1:26" ht="12.75" customHeight="1" x14ac:dyDescent="0.2">
      <c r="A928" s="121"/>
      <c r="B928" s="121"/>
      <c r="C928" s="121"/>
      <c r="D928" s="121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</row>
    <row r="929" spans="1:26" ht="12.75" customHeight="1" x14ac:dyDescent="0.2">
      <c r="A929" s="121"/>
      <c r="B929" s="121"/>
      <c r="C929" s="121"/>
      <c r="D929" s="121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</row>
    <row r="930" spans="1:26" ht="12.75" customHeight="1" x14ac:dyDescent="0.2">
      <c r="A930" s="121"/>
      <c r="B930" s="121"/>
      <c r="C930" s="121"/>
      <c r="D930" s="121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</row>
    <row r="931" spans="1:26" ht="12.75" customHeight="1" x14ac:dyDescent="0.2">
      <c r="A931" s="121"/>
      <c r="B931" s="121"/>
      <c r="C931" s="121"/>
      <c r="D931" s="121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</row>
    <row r="932" spans="1:26" ht="12.75" customHeight="1" x14ac:dyDescent="0.2">
      <c r="A932" s="121"/>
      <c r="B932" s="121"/>
      <c r="C932" s="121"/>
      <c r="D932" s="121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</row>
    <row r="933" spans="1:26" ht="12.75" customHeight="1" x14ac:dyDescent="0.2">
      <c r="A933" s="121"/>
      <c r="B933" s="121"/>
      <c r="C933" s="121"/>
      <c r="D933" s="121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</row>
    <row r="934" spans="1:26" ht="12.75" customHeight="1" x14ac:dyDescent="0.2">
      <c r="A934" s="121"/>
      <c r="B934" s="121"/>
      <c r="C934" s="121"/>
      <c r="D934" s="121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</row>
    <row r="935" spans="1:26" ht="12.75" customHeight="1" x14ac:dyDescent="0.2">
      <c r="A935" s="121"/>
      <c r="B935" s="121"/>
      <c r="C935" s="121"/>
      <c r="D935" s="121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</row>
    <row r="936" spans="1:26" ht="12.75" customHeight="1" x14ac:dyDescent="0.2">
      <c r="A936" s="121"/>
      <c r="B936" s="121"/>
      <c r="C936" s="121"/>
      <c r="D936" s="121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</row>
    <row r="937" spans="1:26" ht="12.75" customHeight="1" x14ac:dyDescent="0.2">
      <c r="A937" s="121"/>
      <c r="B937" s="121"/>
      <c r="C937" s="121"/>
      <c r="D937" s="121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</row>
    <row r="938" spans="1:26" ht="12.75" customHeight="1" x14ac:dyDescent="0.2">
      <c r="A938" s="121"/>
      <c r="B938" s="121"/>
      <c r="C938" s="121"/>
      <c r="D938" s="121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</row>
    <row r="939" spans="1:26" ht="12.75" customHeight="1" x14ac:dyDescent="0.2">
      <c r="A939" s="121"/>
      <c r="B939" s="121"/>
      <c r="C939" s="121"/>
      <c r="D939" s="121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</row>
    <row r="940" spans="1:26" ht="12.75" customHeight="1" x14ac:dyDescent="0.2">
      <c r="A940" s="121"/>
      <c r="B940" s="121"/>
      <c r="C940" s="121"/>
      <c r="D940" s="121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</row>
    <row r="941" spans="1:26" ht="12.75" customHeight="1" x14ac:dyDescent="0.2">
      <c r="A941" s="121"/>
      <c r="B941" s="121"/>
      <c r="C941" s="121"/>
      <c r="D941" s="121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</row>
    <row r="942" spans="1:26" ht="12.75" customHeight="1" x14ac:dyDescent="0.2">
      <c r="A942" s="121"/>
      <c r="B942" s="121"/>
      <c r="C942" s="121"/>
      <c r="D942" s="121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</row>
    <row r="943" spans="1:26" ht="12.75" customHeight="1" x14ac:dyDescent="0.2">
      <c r="A943" s="121"/>
      <c r="B943" s="121"/>
      <c r="C943" s="121"/>
      <c r="D943" s="121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</row>
    <row r="944" spans="1:26" ht="12.75" customHeight="1" x14ac:dyDescent="0.2">
      <c r="A944" s="121"/>
      <c r="B944" s="121"/>
      <c r="C944" s="121"/>
      <c r="D944" s="121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</row>
    <row r="945" spans="1:26" ht="12.75" customHeight="1" x14ac:dyDescent="0.2">
      <c r="A945" s="121"/>
      <c r="B945" s="121"/>
      <c r="C945" s="121"/>
      <c r="D945" s="121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</row>
    <row r="946" spans="1:26" ht="12.75" customHeight="1" x14ac:dyDescent="0.2">
      <c r="A946" s="121"/>
      <c r="B946" s="121"/>
      <c r="C946" s="121"/>
      <c r="D946" s="121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</row>
    <row r="947" spans="1:26" ht="12.75" customHeight="1" x14ac:dyDescent="0.2">
      <c r="A947" s="121"/>
      <c r="B947" s="121"/>
      <c r="C947" s="121"/>
      <c r="D947" s="121"/>
      <c r="E947" s="121"/>
      <c r="F947" s="121"/>
      <c r="G947" s="121"/>
      <c r="H947" s="121"/>
      <c r="I947" s="121"/>
      <c r="J947" s="121"/>
      <c r="K947" s="121"/>
      <c r="L947" s="121"/>
      <c r="M947" s="121"/>
      <c r="N947" s="121"/>
      <c r="O947" s="121"/>
      <c r="P947" s="121"/>
      <c r="Q947" s="121"/>
      <c r="R947" s="121"/>
      <c r="S947" s="121"/>
      <c r="T947" s="121"/>
      <c r="U947" s="121"/>
      <c r="V947" s="121"/>
      <c r="W947" s="121"/>
      <c r="X947" s="121"/>
      <c r="Y947" s="121"/>
      <c r="Z947" s="121"/>
    </row>
    <row r="948" spans="1:26" ht="12.75" customHeight="1" x14ac:dyDescent="0.2">
      <c r="A948" s="121"/>
      <c r="B948" s="121"/>
      <c r="C948" s="121"/>
      <c r="D948" s="121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</row>
    <row r="949" spans="1:26" ht="12.75" customHeight="1" x14ac:dyDescent="0.2">
      <c r="A949" s="121"/>
      <c r="B949" s="121"/>
      <c r="C949" s="121"/>
      <c r="D949" s="121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</row>
    <row r="950" spans="1:26" ht="12.75" customHeight="1" x14ac:dyDescent="0.2">
      <c r="A950" s="121"/>
      <c r="B950" s="121"/>
      <c r="C950" s="121"/>
      <c r="D950" s="121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</row>
    <row r="951" spans="1:26" ht="12.75" customHeight="1" x14ac:dyDescent="0.2">
      <c r="A951" s="121"/>
      <c r="B951" s="121"/>
      <c r="C951" s="121"/>
      <c r="D951" s="121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</row>
    <row r="952" spans="1:26" ht="12.75" customHeight="1" x14ac:dyDescent="0.2">
      <c r="A952" s="121"/>
      <c r="B952" s="121"/>
      <c r="C952" s="121"/>
      <c r="D952" s="121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</row>
    <row r="953" spans="1:26" ht="12.75" customHeight="1" x14ac:dyDescent="0.2">
      <c r="A953" s="121"/>
      <c r="B953" s="121"/>
      <c r="C953" s="121"/>
      <c r="D953" s="121"/>
      <c r="E953" s="121"/>
      <c r="F953" s="121"/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</row>
    <row r="954" spans="1:26" ht="12.75" customHeight="1" x14ac:dyDescent="0.2">
      <c r="A954" s="121"/>
      <c r="B954" s="121"/>
      <c r="C954" s="121"/>
      <c r="D954" s="121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</row>
    <row r="955" spans="1:26" ht="12.75" customHeight="1" x14ac:dyDescent="0.2">
      <c r="A955" s="121"/>
      <c r="B955" s="121"/>
      <c r="C955" s="121"/>
      <c r="D955" s="121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</row>
    <row r="956" spans="1:26" ht="12.75" customHeight="1" x14ac:dyDescent="0.2">
      <c r="A956" s="121"/>
      <c r="B956" s="121"/>
      <c r="C956" s="121"/>
      <c r="D956" s="121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</row>
    <row r="957" spans="1:26" ht="12.75" customHeight="1" x14ac:dyDescent="0.2">
      <c r="A957" s="121"/>
      <c r="B957" s="121"/>
      <c r="C957" s="121"/>
      <c r="D957" s="121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</row>
    <row r="958" spans="1:26" ht="12.75" customHeight="1" x14ac:dyDescent="0.2">
      <c r="A958" s="121"/>
      <c r="B958" s="121"/>
      <c r="C958" s="121"/>
      <c r="D958" s="121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</row>
    <row r="959" spans="1:26" ht="12.75" customHeight="1" x14ac:dyDescent="0.2">
      <c r="A959" s="121"/>
      <c r="B959" s="121"/>
      <c r="C959" s="121"/>
      <c r="D959" s="121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</row>
    <row r="960" spans="1:26" ht="12.75" customHeight="1" x14ac:dyDescent="0.2">
      <c r="A960" s="121"/>
      <c r="B960" s="121"/>
      <c r="C960" s="121"/>
      <c r="D960" s="121"/>
      <c r="E960" s="121"/>
      <c r="F960" s="121"/>
      <c r="G960" s="121"/>
      <c r="H960" s="121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</row>
    <row r="961" spans="1:26" ht="12.75" customHeight="1" x14ac:dyDescent="0.2">
      <c r="A961" s="121"/>
      <c r="B961" s="121"/>
      <c r="C961" s="121"/>
      <c r="D961" s="121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</row>
    <row r="962" spans="1:26" ht="12.75" customHeight="1" x14ac:dyDescent="0.2">
      <c r="A962" s="121"/>
      <c r="B962" s="121"/>
      <c r="C962" s="121"/>
      <c r="D962" s="121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</row>
    <row r="963" spans="1:26" ht="12.75" customHeight="1" x14ac:dyDescent="0.2">
      <c r="A963" s="121"/>
      <c r="B963" s="121"/>
      <c r="C963" s="121"/>
      <c r="D963" s="121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</row>
    <row r="964" spans="1:26" ht="12.75" customHeight="1" x14ac:dyDescent="0.2">
      <c r="A964" s="121"/>
      <c r="B964" s="121"/>
      <c r="C964" s="121"/>
      <c r="D964" s="121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</row>
    <row r="965" spans="1:26" ht="12.75" customHeight="1" x14ac:dyDescent="0.2">
      <c r="A965" s="121"/>
      <c r="B965" s="121"/>
      <c r="C965" s="121"/>
      <c r="D965" s="121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</row>
    <row r="966" spans="1:26" ht="12.75" customHeight="1" x14ac:dyDescent="0.2">
      <c r="A966" s="121"/>
      <c r="B966" s="121"/>
      <c r="C966" s="121"/>
      <c r="D966" s="121"/>
      <c r="E966" s="121"/>
      <c r="F966" s="121"/>
      <c r="G966" s="121"/>
      <c r="H966" s="121"/>
      <c r="I966" s="121"/>
      <c r="J966" s="121"/>
      <c r="K966" s="121"/>
      <c r="L966" s="121"/>
      <c r="M966" s="121"/>
      <c r="N966" s="121"/>
      <c r="O966" s="121"/>
      <c r="P966" s="121"/>
      <c r="Q966" s="121"/>
      <c r="R966" s="121"/>
      <c r="S966" s="121"/>
      <c r="T966" s="121"/>
      <c r="U966" s="121"/>
      <c r="V966" s="121"/>
      <c r="W966" s="121"/>
      <c r="X966" s="121"/>
      <c r="Y966" s="121"/>
      <c r="Z966" s="121"/>
    </row>
    <row r="967" spans="1:26" ht="12.75" customHeight="1" x14ac:dyDescent="0.2">
      <c r="A967" s="121"/>
      <c r="B967" s="121"/>
      <c r="C967" s="121"/>
      <c r="D967" s="121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</row>
    <row r="968" spans="1:26" ht="12.75" customHeight="1" x14ac:dyDescent="0.2">
      <c r="A968" s="121"/>
      <c r="B968" s="121"/>
      <c r="C968" s="121"/>
      <c r="D968" s="121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</row>
    <row r="969" spans="1:26" ht="12.75" customHeight="1" x14ac:dyDescent="0.2">
      <c r="A969" s="121"/>
      <c r="B969" s="121"/>
      <c r="C969" s="121"/>
      <c r="D969" s="121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</row>
    <row r="970" spans="1:26" ht="12.75" customHeight="1" x14ac:dyDescent="0.2">
      <c r="A970" s="121"/>
      <c r="B970" s="121"/>
      <c r="C970" s="121"/>
      <c r="D970" s="121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</row>
    <row r="971" spans="1:26" ht="12.75" customHeight="1" x14ac:dyDescent="0.2">
      <c r="A971" s="121"/>
      <c r="B971" s="121"/>
      <c r="C971" s="121"/>
      <c r="D971" s="121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</row>
    <row r="972" spans="1:26" ht="12.75" customHeight="1" x14ac:dyDescent="0.2">
      <c r="A972" s="121"/>
      <c r="B972" s="121"/>
      <c r="C972" s="121"/>
      <c r="D972" s="121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</row>
    <row r="973" spans="1:26" ht="12.75" customHeight="1" x14ac:dyDescent="0.2">
      <c r="A973" s="121"/>
      <c r="B973" s="121"/>
      <c r="C973" s="121"/>
      <c r="D973" s="121"/>
      <c r="E973" s="121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</row>
    <row r="974" spans="1:26" ht="12.75" customHeight="1" x14ac:dyDescent="0.2">
      <c r="A974" s="121"/>
      <c r="B974" s="121"/>
      <c r="C974" s="121"/>
      <c r="D974" s="121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</row>
    <row r="975" spans="1:26" ht="12.75" customHeight="1" x14ac:dyDescent="0.2">
      <c r="A975" s="121"/>
      <c r="B975" s="121"/>
      <c r="C975" s="121"/>
      <c r="D975" s="121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</row>
    <row r="976" spans="1:26" ht="12.75" customHeight="1" x14ac:dyDescent="0.2">
      <c r="A976" s="121"/>
      <c r="B976" s="121"/>
      <c r="C976" s="121"/>
      <c r="D976" s="121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</row>
    <row r="977" spans="1:26" ht="12.75" customHeight="1" x14ac:dyDescent="0.2">
      <c r="A977" s="121"/>
      <c r="B977" s="121"/>
      <c r="C977" s="121"/>
      <c r="D977" s="121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</row>
    <row r="978" spans="1:26" ht="12.75" customHeight="1" x14ac:dyDescent="0.2">
      <c r="A978" s="121"/>
      <c r="B978" s="121"/>
      <c r="C978" s="121"/>
      <c r="D978" s="121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</row>
    <row r="979" spans="1:26" ht="12.75" customHeight="1" x14ac:dyDescent="0.2">
      <c r="A979" s="121"/>
      <c r="B979" s="121"/>
      <c r="C979" s="121"/>
      <c r="D979" s="121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</row>
    <row r="980" spans="1:26" ht="12.75" customHeight="1" x14ac:dyDescent="0.2">
      <c r="A980" s="121"/>
      <c r="B980" s="121"/>
      <c r="C980" s="121"/>
      <c r="D980" s="121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</row>
    <row r="981" spans="1:26" ht="12.75" customHeight="1" x14ac:dyDescent="0.2">
      <c r="A981" s="121"/>
      <c r="B981" s="121"/>
      <c r="C981" s="121"/>
      <c r="D981" s="121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</row>
    <row r="982" spans="1:26" ht="12.75" customHeight="1" x14ac:dyDescent="0.2">
      <c r="A982" s="121"/>
      <c r="B982" s="121"/>
      <c r="C982" s="121"/>
      <c r="D982" s="121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</row>
    <row r="983" spans="1:26" ht="12.75" customHeight="1" x14ac:dyDescent="0.2">
      <c r="A983" s="121"/>
      <c r="B983" s="121"/>
      <c r="C983" s="121"/>
      <c r="D983" s="121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</row>
    <row r="984" spans="1:26" ht="12.75" customHeight="1" x14ac:dyDescent="0.2">
      <c r="A984" s="121"/>
      <c r="B984" s="121"/>
      <c r="C984" s="121"/>
      <c r="D984" s="121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</row>
    <row r="985" spans="1:26" ht="12.75" customHeight="1" x14ac:dyDescent="0.2">
      <c r="A985" s="121"/>
      <c r="B985" s="121"/>
      <c r="C985" s="121"/>
      <c r="D985" s="121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</row>
    <row r="986" spans="1:26" ht="12.75" customHeight="1" x14ac:dyDescent="0.2">
      <c r="A986" s="121"/>
      <c r="B986" s="121"/>
      <c r="C986" s="121"/>
      <c r="D986" s="121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</row>
    <row r="987" spans="1:26" ht="12.75" customHeight="1" x14ac:dyDescent="0.2">
      <c r="A987" s="121"/>
      <c r="B987" s="121"/>
      <c r="C987" s="121"/>
      <c r="D987" s="121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</row>
    <row r="988" spans="1:26" ht="12.75" customHeight="1" x14ac:dyDescent="0.2">
      <c r="A988" s="121"/>
      <c r="B988" s="121"/>
      <c r="C988" s="121"/>
      <c r="D988" s="121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</row>
    <row r="989" spans="1:26" ht="12.75" customHeight="1" x14ac:dyDescent="0.2">
      <c r="A989" s="121"/>
      <c r="B989" s="121"/>
      <c r="C989" s="121"/>
      <c r="D989" s="121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</row>
    <row r="990" spans="1:26" ht="12.75" customHeight="1" x14ac:dyDescent="0.2">
      <c r="A990" s="121"/>
      <c r="B990" s="121"/>
      <c r="C990" s="121"/>
      <c r="D990" s="121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</row>
    <row r="991" spans="1:26" ht="12.75" customHeight="1" x14ac:dyDescent="0.2">
      <c r="A991" s="121"/>
      <c r="B991" s="121"/>
      <c r="C991" s="121"/>
      <c r="D991" s="121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</row>
    <row r="992" spans="1:26" ht="12.75" customHeight="1" x14ac:dyDescent="0.2">
      <c r="A992" s="121"/>
      <c r="B992" s="121"/>
      <c r="C992" s="121"/>
      <c r="D992" s="121"/>
      <c r="E992" s="121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</row>
    <row r="993" spans="1:26" ht="12.75" customHeight="1" x14ac:dyDescent="0.2">
      <c r="A993" s="121"/>
      <c r="B993" s="121"/>
      <c r="C993" s="121"/>
      <c r="D993" s="121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</row>
    <row r="994" spans="1:26" ht="12.75" customHeight="1" x14ac:dyDescent="0.2">
      <c r="A994" s="121"/>
      <c r="B994" s="121"/>
      <c r="C994" s="121"/>
      <c r="D994" s="121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</row>
    <row r="995" spans="1:26" ht="12.75" customHeight="1" x14ac:dyDescent="0.2">
      <c r="A995" s="121"/>
      <c r="B995" s="121"/>
      <c r="C995" s="121"/>
      <c r="D995" s="121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</row>
    <row r="996" spans="1:26" ht="12.75" customHeight="1" x14ac:dyDescent="0.2">
      <c r="A996" s="121"/>
      <c r="B996" s="121"/>
      <c r="C996" s="121"/>
      <c r="D996" s="121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</row>
    <row r="997" spans="1:26" ht="12.75" customHeight="1" x14ac:dyDescent="0.2">
      <c r="A997" s="121"/>
      <c r="B997" s="121"/>
      <c r="C997" s="121"/>
      <c r="D997" s="121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</row>
    <row r="998" spans="1:26" ht="12.75" customHeight="1" x14ac:dyDescent="0.2">
      <c r="A998" s="121"/>
      <c r="B998" s="121"/>
      <c r="C998" s="121"/>
      <c r="D998" s="121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</row>
    <row r="999" spans="1:26" ht="12.75" customHeight="1" x14ac:dyDescent="0.2">
      <c r="A999" s="121"/>
      <c r="B999" s="121"/>
      <c r="C999" s="121"/>
      <c r="D999" s="121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</row>
    <row r="1000" spans="1:26" ht="12.75" customHeight="1" x14ac:dyDescent="0.2">
      <c r="A1000" s="121"/>
      <c r="B1000" s="121"/>
      <c r="C1000" s="121"/>
      <c r="D1000" s="121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</row>
    <row r="1001" spans="1:26" ht="12.75" customHeight="1" x14ac:dyDescent="0.2">
      <c r="A1001" s="121"/>
      <c r="B1001" s="121"/>
      <c r="C1001" s="121"/>
      <c r="D1001" s="121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</row>
    <row r="1002" spans="1:26" ht="12.75" customHeight="1" x14ac:dyDescent="0.2">
      <c r="A1002" s="121"/>
      <c r="B1002" s="121"/>
      <c r="C1002" s="121"/>
      <c r="D1002" s="121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</row>
    <row r="1003" spans="1:26" ht="12.75" customHeight="1" x14ac:dyDescent="0.2">
      <c r="A1003" s="121"/>
      <c r="B1003" s="121"/>
      <c r="C1003" s="121"/>
      <c r="D1003" s="121"/>
      <c r="E1003" s="121"/>
      <c r="F1003" s="121"/>
      <c r="G1003" s="121"/>
      <c r="H1003" s="121"/>
      <c r="I1003" s="121"/>
      <c r="J1003" s="121"/>
      <c r="K1003" s="121"/>
      <c r="L1003" s="121"/>
      <c r="M1003" s="121"/>
      <c r="N1003" s="121"/>
      <c r="O1003" s="121"/>
      <c r="P1003" s="121"/>
      <c r="Q1003" s="121"/>
      <c r="R1003" s="121"/>
      <c r="S1003" s="121"/>
      <c r="T1003" s="121"/>
      <c r="U1003" s="121"/>
      <c r="V1003" s="121"/>
      <c r="W1003" s="121"/>
      <c r="X1003" s="121"/>
      <c r="Y1003" s="121"/>
      <c r="Z1003" s="121"/>
    </row>
    <row r="1004" spans="1:26" ht="12.75" customHeight="1" x14ac:dyDescent="0.2">
      <c r="A1004" s="121"/>
      <c r="B1004" s="121"/>
      <c r="C1004" s="121"/>
      <c r="D1004" s="121"/>
      <c r="E1004" s="121"/>
      <c r="F1004" s="121"/>
      <c r="G1004" s="121"/>
      <c r="H1004" s="121"/>
      <c r="I1004" s="121"/>
      <c r="J1004" s="121"/>
      <c r="K1004" s="121"/>
      <c r="L1004" s="121"/>
      <c r="M1004" s="121"/>
      <c r="N1004" s="121"/>
      <c r="O1004" s="121"/>
      <c r="P1004" s="121"/>
      <c r="Q1004" s="121"/>
      <c r="R1004" s="121"/>
      <c r="S1004" s="121"/>
      <c r="T1004" s="121"/>
      <c r="U1004" s="121"/>
      <c r="V1004" s="121"/>
      <c r="W1004" s="121"/>
      <c r="X1004" s="121"/>
      <c r="Y1004" s="121"/>
      <c r="Z1004" s="121"/>
    </row>
    <row r="1005" spans="1:26" ht="12.75" customHeight="1" x14ac:dyDescent="0.2">
      <c r="A1005" s="121"/>
      <c r="B1005" s="121"/>
      <c r="C1005" s="121"/>
      <c r="D1005" s="121"/>
      <c r="E1005" s="121"/>
      <c r="F1005" s="121"/>
      <c r="G1005" s="121"/>
      <c r="H1005" s="121"/>
      <c r="I1005" s="121"/>
      <c r="J1005" s="121"/>
      <c r="K1005" s="121"/>
      <c r="L1005" s="121"/>
      <c r="M1005" s="121"/>
      <c r="N1005" s="121"/>
      <c r="O1005" s="121"/>
      <c r="P1005" s="121"/>
      <c r="Q1005" s="121"/>
      <c r="R1005" s="121"/>
      <c r="S1005" s="121"/>
      <c r="T1005" s="121"/>
      <c r="U1005" s="121"/>
      <c r="V1005" s="121"/>
      <c r="W1005" s="121"/>
      <c r="X1005" s="121"/>
      <c r="Y1005" s="121"/>
      <c r="Z1005" s="121"/>
    </row>
    <row r="1006" spans="1:26" ht="12.75" customHeight="1" x14ac:dyDescent="0.2">
      <c r="A1006" s="121"/>
      <c r="B1006" s="121"/>
      <c r="C1006" s="121"/>
      <c r="D1006" s="121"/>
      <c r="E1006" s="121"/>
      <c r="F1006" s="121"/>
      <c r="G1006" s="121"/>
      <c r="H1006" s="121"/>
      <c r="I1006" s="121"/>
      <c r="J1006" s="121"/>
      <c r="K1006" s="121"/>
      <c r="L1006" s="121"/>
      <c r="M1006" s="121"/>
      <c r="N1006" s="121"/>
      <c r="O1006" s="121"/>
      <c r="P1006" s="121"/>
      <c r="Q1006" s="121"/>
      <c r="R1006" s="121"/>
      <c r="S1006" s="121"/>
      <c r="T1006" s="121"/>
      <c r="U1006" s="121"/>
      <c r="V1006" s="121"/>
      <c r="W1006" s="121"/>
      <c r="X1006" s="121"/>
      <c r="Y1006" s="121"/>
      <c r="Z1006" s="121"/>
    </row>
    <row r="1007" spans="1:26" ht="12.75" customHeight="1" x14ac:dyDescent="0.2">
      <c r="A1007" s="121"/>
      <c r="B1007" s="121"/>
      <c r="C1007" s="121"/>
      <c r="D1007" s="121"/>
      <c r="E1007" s="121"/>
      <c r="F1007" s="121"/>
      <c r="G1007" s="121"/>
      <c r="H1007" s="121"/>
      <c r="I1007" s="121"/>
      <c r="J1007" s="121"/>
      <c r="K1007" s="121"/>
      <c r="L1007" s="121"/>
      <c r="M1007" s="121"/>
      <c r="N1007" s="121"/>
      <c r="O1007" s="121"/>
      <c r="P1007" s="121"/>
      <c r="Q1007" s="121"/>
      <c r="R1007" s="121"/>
      <c r="S1007" s="121"/>
      <c r="T1007" s="121"/>
      <c r="U1007" s="121"/>
      <c r="V1007" s="121"/>
      <c r="W1007" s="121"/>
      <c r="X1007" s="121"/>
      <c r="Y1007" s="121"/>
      <c r="Z1007" s="121"/>
    </row>
    <row r="1008" spans="1:26" ht="12.75" customHeight="1" x14ac:dyDescent="0.2">
      <c r="A1008" s="121"/>
      <c r="B1008" s="121"/>
      <c r="C1008" s="121"/>
      <c r="D1008" s="121"/>
      <c r="E1008" s="121"/>
      <c r="F1008" s="121"/>
      <c r="G1008" s="121"/>
      <c r="H1008" s="121"/>
      <c r="I1008" s="121"/>
      <c r="J1008" s="121"/>
      <c r="K1008" s="121"/>
      <c r="L1008" s="121"/>
      <c r="M1008" s="121"/>
      <c r="N1008" s="121"/>
      <c r="O1008" s="121"/>
      <c r="P1008" s="121"/>
      <c r="Q1008" s="121"/>
      <c r="R1008" s="121"/>
      <c r="S1008" s="121"/>
      <c r="T1008" s="121"/>
      <c r="U1008" s="121"/>
      <c r="V1008" s="121"/>
      <c r="W1008" s="121"/>
      <c r="X1008" s="121"/>
      <c r="Y1008" s="121"/>
      <c r="Z1008" s="121"/>
    </row>
  </sheetData>
  <mergeCells count="4">
    <mergeCell ref="B3:F3"/>
    <mergeCell ref="B10:F10"/>
    <mergeCell ref="B16:F16"/>
    <mergeCell ref="B22:C22"/>
  </mergeCells>
  <pageMargins left="0.7" right="0.7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Evaluating of offers</vt:lpstr>
      <vt:lpstr>Examples evaluation</vt:lpstr>
      <vt:lpstr>Example LCC transport</vt:lpstr>
      <vt:lpstr>Explanatory 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Gröger</dc:creator>
  <cp:lastModifiedBy>Maya Knevels</cp:lastModifiedBy>
  <dcterms:created xsi:type="dcterms:W3CDTF">2013-05-23T07:01:58Z</dcterms:created>
  <dcterms:modified xsi:type="dcterms:W3CDTF">2026-05-04T13:14:56Z</dcterms:modified>
</cp:coreProperties>
</file>